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-PC\Downloads\"/>
    </mc:Choice>
  </mc:AlternateContent>
  <xr:revisionPtr revIDLastSave="0" documentId="13_ncr:1_{39A2B0F8-C795-409C-95A6-CBFFE9DDA3BB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22-08-084" sheetId="21" r:id="rId1"/>
    <sheet name="22-08-084 p2" sheetId="26" r:id="rId2"/>
  </sheets>
  <definedNames>
    <definedName name="_xlnm.Print_Area" localSheetId="0">'22-08-084'!$A$1:$F$75</definedName>
    <definedName name="_xlnm.Print_Area" localSheetId="1">'22-08-084 p2'!$A$1:$F$80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8" i="21" l="1"/>
  <c r="I57" i="21"/>
  <c r="I56" i="21"/>
  <c r="L55" i="21"/>
  <c r="I63" i="26"/>
  <c r="L63" i="26" s="1"/>
  <c r="I62" i="26"/>
  <c r="L62" i="26" s="1"/>
  <c r="I61" i="26"/>
  <c r="L61" i="26" s="1"/>
  <c r="I60" i="26"/>
  <c r="L60" i="26" s="1"/>
  <c r="I59" i="26"/>
  <c r="L59" i="26" s="1"/>
  <c r="I58" i="26"/>
  <c r="L58" i="26" s="1"/>
  <c r="I57" i="26"/>
  <c r="L57" i="26" s="1"/>
  <c r="I56" i="26"/>
  <c r="L56" i="26" s="1"/>
  <c r="I55" i="26"/>
  <c r="L55" i="26" s="1"/>
  <c r="I65" i="26"/>
  <c r="I54" i="26"/>
  <c r="L54" i="26" s="1"/>
  <c r="I53" i="26"/>
  <c r="L53" i="26" s="1"/>
  <c r="I52" i="26"/>
  <c r="L52" i="26" s="1"/>
  <c r="I51" i="26"/>
  <c r="L51" i="26" s="1"/>
  <c r="I50" i="26"/>
  <c r="L50" i="26" s="1"/>
  <c r="I49" i="26"/>
  <c r="L49" i="26" s="1"/>
  <c r="I48" i="26"/>
  <c r="L48" i="26" s="1"/>
  <c r="I47" i="26"/>
  <c r="L47" i="26" s="1"/>
  <c r="I46" i="26"/>
  <c r="K46" i="26" s="1"/>
  <c r="I45" i="26"/>
  <c r="K45" i="26" s="1"/>
  <c r="I44" i="26"/>
  <c r="K44" i="26" s="1"/>
  <c r="I43" i="26"/>
  <c r="K43" i="26" s="1"/>
  <c r="I42" i="26"/>
  <c r="K42" i="26" s="1"/>
  <c r="I41" i="26"/>
  <c r="K41" i="26" s="1"/>
  <c r="I40" i="26"/>
  <c r="K40" i="26" s="1"/>
  <c r="I39" i="26"/>
  <c r="K39" i="26" s="1"/>
  <c r="I38" i="26"/>
  <c r="K38" i="26" s="1"/>
  <c r="I37" i="26"/>
  <c r="K37" i="26" s="1"/>
  <c r="I36" i="26"/>
  <c r="K36" i="26" s="1"/>
  <c r="I35" i="26"/>
  <c r="K35" i="26" s="1"/>
  <c r="I34" i="26"/>
  <c r="K34" i="26" s="1"/>
  <c r="I54" i="21"/>
  <c r="L54" i="21" s="1"/>
  <c r="I53" i="21"/>
  <c r="L53" i="21" s="1"/>
  <c r="I52" i="21"/>
  <c r="L52" i="21" s="1"/>
  <c r="I51" i="21"/>
  <c r="L51" i="21" s="1"/>
  <c r="I50" i="21"/>
  <c r="L50" i="21" s="1"/>
  <c r="I49" i="21"/>
  <c r="L49" i="21" s="1"/>
  <c r="I66" i="26" l="1"/>
  <c r="I37" i="21"/>
  <c r="L37" i="21" s="1"/>
  <c r="I36" i="21"/>
  <c r="L36" i="21" s="1"/>
  <c r="I38" i="21"/>
  <c r="L38" i="21" s="1"/>
  <c r="I39" i="21"/>
  <c r="L39" i="21" s="1"/>
  <c r="I40" i="21"/>
  <c r="L40" i="21" s="1"/>
  <c r="I41" i="21"/>
  <c r="L41" i="21" s="1"/>
  <c r="I42" i="21"/>
  <c r="L42" i="21" s="1"/>
  <c r="I43" i="21"/>
  <c r="L43" i="21" s="1"/>
  <c r="I44" i="21"/>
  <c r="L44" i="21" s="1"/>
  <c r="I45" i="21"/>
  <c r="L45" i="21" s="1"/>
  <c r="I46" i="21"/>
  <c r="L46" i="21" s="1"/>
  <c r="I47" i="21"/>
  <c r="L47" i="21" s="1"/>
  <c r="I48" i="21"/>
  <c r="L48" i="21" s="1"/>
  <c r="I33" i="21"/>
  <c r="L33" i="21" s="1"/>
  <c r="I34" i="21"/>
  <c r="L34" i="21" s="1"/>
  <c r="I35" i="21"/>
  <c r="L35" i="21" s="1"/>
  <c r="I60" i="21"/>
  <c r="I29" i="26" l="1"/>
  <c r="I61" i="21"/>
  <c r="I29" i="21" s="1"/>
  <c r="K68" i="26" l="1"/>
</calcChain>
</file>

<file path=xl/sharedStrings.xml><?xml version="1.0" encoding="utf-8"?>
<sst xmlns="http://schemas.openxmlformats.org/spreadsheetml/2006/main" count="235" uniqueCount="129">
  <si>
    <t>Republic of the Philippines</t>
  </si>
  <si>
    <t>DEPARTMENT OF EDUCATION</t>
  </si>
  <si>
    <t>Region XI</t>
  </si>
  <si>
    <t>Digos City</t>
  </si>
  <si>
    <t>REQUEST FOR QUOTATION</t>
  </si>
  <si>
    <t>RFQ No.</t>
  </si>
  <si>
    <t>Company Name</t>
  </si>
  <si>
    <t>Address</t>
  </si>
  <si>
    <t>Contact No.</t>
  </si>
  <si>
    <t>TIN No.</t>
  </si>
  <si>
    <t xml:space="preserve">                 Please quote your lowest price on the item/s listed below, subject to the General Conditions,</t>
  </si>
  <si>
    <t>stating the shortest time of delivery and submit your quotation duly signed by your representative.</t>
  </si>
  <si>
    <t>BAC CHAIRMAN</t>
  </si>
  <si>
    <t>NOTE:</t>
  </si>
  <si>
    <r>
      <rPr>
        <b/>
        <sz val="10"/>
        <color indexed="8"/>
        <rFont val="Times New Roman"/>
        <family val="1"/>
      </rPr>
      <t xml:space="preserve">                 </t>
    </r>
    <r>
      <rPr>
        <b/>
        <u/>
        <sz val="10"/>
        <color indexed="8"/>
        <rFont val="Times New Roman"/>
        <family val="1"/>
      </rPr>
      <t xml:space="preserve">REQUIRED DOCUMENTS TOGETHER WITH THE RFQ: </t>
    </r>
  </si>
  <si>
    <t>a) Mayor's/Business Permit</t>
  </si>
  <si>
    <t>b) PhilGEPS Registration</t>
  </si>
  <si>
    <t>c) Income/Business Tax Return</t>
  </si>
  <si>
    <t>d) Omnibus Sworn Statement (ORIGINAL)</t>
  </si>
  <si>
    <t>(FAILURE TO DO SO WILL MEAN DISQUALIFICATION OF YOUR BID PROPOSAL)</t>
  </si>
  <si>
    <t>ITEM NO.</t>
  </si>
  <si>
    <t>ITEM &amp; DESCRIPTION</t>
  </si>
  <si>
    <t>UNIT</t>
  </si>
  <si>
    <t>QTY.</t>
  </si>
  <si>
    <t>UNIT PRICE</t>
  </si>
  <si>
    <t>TOTAL PRICE</t>
  </si>
  <si>
    <t>SUBJECT TO WITHHOLDING TAX</t>
  </si>
  <si>
    <t>______________________________</t>
  </si>
  <si>
    <t>Telephone/Cellphone Number</t>
  </si>
  <si>
    <t xml:space="preserve">                            Date</t>
  </si>
  <si>
    <t>Date:</t>
  </si>
  <si>
    <t>Printed Name/Signature of Authorized Representative</t>
  </si>
  <si>
    <t>Canvassed by:</t>
  </si>
  <si>
    <t>BASILIO P. MANA-AY, JR., EdD</t>
  </si>
  <si>
    <t>Total:</t>
  </si>
  <si>
    <t>No. of Days</t>
  </si>
  <si>
    <t>(For Meals)</t>
  </si>
  <si>
    <r>
      <t xml:space="preserve">                </t>
    </r>
    <r>
      <rPr>
        <b/>
        <i/>
        <u/>
        <sz val="10"/>
        <color indexed="8"/>
        <rFont val="Times New Roman"/>
        <family val="1"/>
      </rPr>
      <t>NOTE:</t>
    </r>
    <r>
      <rPr>
        <b/>
        <i/>
        <sz val="10"/>
        <color indexed="8"/>
        <rFont val="Times New Roman"/>
        <family val="1"/>
      </rPr>
      <t xml:space="preserve"> </t>
    </r>
    <r>
      <rPr>
        <i/>
        <sz val="10"/>
        <color indexed="8"/>
        <rFont val="Times New Roman"/>
        <family val="1"/>
      </rPr>
      <t xml:space="preserve">For CY 2022, bidders shall submit these documents to DepEd Digos City Division only </t>
    </r>
    <r>
      <rPr>
        <b/>
        <i/>
        <sz val="10"/>
        <color indexed="8"/>
        <rFont val="Times New Roman"/>
        <family val="1"/>
      </rPr>
      <t>ONCE</t>
    </r>
    <r>
      <rPr>
        <i/>
        <sz val="10"/>
        <color indexed="8"/>
        <rFont val="Times New Roman"/>
        <family val="1"/>
      </rPr>
      <t>.</t>
    </r>
  </si>
  <si>
    <t>For and in the absence of the BAC Chairperson:</t>
  </si>
  <si>
    <t>BAC VICE-CHAIRMAN</t>
  </si>
  <si>
    <t>CHERRY ROSSETTE E. OLIVA</t>
  </si>
  <si>
    <t>Sub-total</t>
  </si>
  <si>
    <t>Date and Time of Opening:</t>
  </si>
  <si>
    <t>SCHOOLS DIVISION OF DIGOS CITY</t>
  </si>
  <si>
    <t>1. ALL ENTRIES MUST BE LEGIBLY WRITTEN.</t>
  </si>
  <si>
    <t>3. PRICE VALIDITY MUST BE WITHIN THIRTY (30) DAYS.</t>
  </si>
  <si>
    <t xml:space="preserve">4. PAYMENT TERM:  WITHIN 30 DAYS </t>
  </si>
  <si>
    <t xml:space="preserve">5. BIDDERS MUST SUBMIT CERTIFIED PHOTOCOPY OF THE FOLLOWING </t>
  </si>
  <si>
    <t>6. Approved Budget:</t>
  </si>
  <si>
    <t>2. DELIVERY PERIOD MUST BE WITHIN 10 DAYS UPON RECEIPT OF PURCHASE ORDER.</t>
  </si>
  <si>
    <t>Lot 1</t>
  </si>
  <si>
    <t>piece</t>
  </si>
  <si>
    <t>JOEL ESTOMO / DOMINADOR ESPACIO</t>
  </si>
  <si>
    <t>unit</t>
  </si>
  <si>
    <t>Lot 2</t>
  </si>
  <si>
    <t>Lot 3</t>
  </si>
  <si>
    <t>PAPER, MULTICOPY, A4, 80 gsm</t>
  </si>
  <si>
    <t>PAPER, MULTICOPY, Legal, 80gsm</t>
  </si>
  <si>
    <t>PAPER, Multi-Purpose, A4, 70 gsm</t>
  </si>
  <si>
    <t>Thermal Paper, 55GSM (-5%) ,1/2 Core, 216mm x 30m</t>
  </si>
  <si>
    <t>RECORD BOOK, 300 PAGES, size: 214mm x 278mm min</t>
  </si>
  <si>
    <t>TOILET TISSUE PAPER, 2-ply, 100% recycled</t>
  </si>
  <si>
    <t>TISSUE, interfolded paper towel</t>
  </si>
  <si>
    <t>BATTERY, dry Cell, size AAA</t>
  </si>
  <si>
    <t>STAPLE WIRE, standard</t>
  </si>
  <si>
    <t>TAPE, electrical</t>
  </si>
  <si>
    <t>TAPE, packaging, 48mm</t>
  </si>
  <si>
    <t>TAPE, transparent, 48mm</t>
  </si>
  <si>
    <t>LINEAR TUBE, Light Emitting Diode (LED), 18 watts</t>
  </si>
  <si>
    <t>LIGHT BULB, Light Emitting Diode (LED)</t>
  </si>
  <si>
    <t>RULER, plastic, 450mm</t>
  </si>
  <si>
    <t>CLEANER, toilet and urinal</t>
  </si>
  <si>
    <t>DETERGENT BAR, 140g</t>
  </si>
  <si>
    <t>DETERGENT POWDER, all-purpose, 1kg</t>
  </si>
  <si>
    <t>DISINFECTANT SPRAY, aerosol type</t>
  </si>
  <si>
    <t>LIQUID HAND SOAP, 500mL</t>
  </si>
  <si>
    <t>FURNITURE CLEANER, aerosol type</t>
  </si>
  <si>
    <t>MOPHEAD, made of rayon</t>
  </si>
  <si>
    <t>box</t>
  </si>
  <si>
    <t>reams</t>
  </si>
  <si>
    <t>roll</t>
  </si>
  <si>
    <t>book</t>
  </si>
  <si>
    <t>pack</t>
  </si>
  <si>
    <t>rule</t>
  </si>
  <si>
    <t>bottle</t>
  </si>
  <si>
    <t>can</t>
  </si>
  <si>
    <t>RAGS, all cotton</t>
  </si>
  <si>
    <t>Non -Stick Pan ( Set )</t>
  </si>
  <si>
    <t>PVC Vinyl Disposable Gloves</t>
  </si>
  <si>
    <t>CLIP, backfold, 32mm</t>
  </si>
  <si>
    <t>CLIP, backfold, 50mm</t>
  </si>
  <si>
    <t>CORRECTION TAPE, 8m</t>
  </si>
  <si>
    <t>DATA FILE BOX</t>
  </si>
  <si>
    <t>FILE ORGANIZER, expanding, plastic, legal</t>
  </si>
  <si>
    <t>FOLDER, with tab, legal</t>
  </si>
  <si>
    <t>INDEX TAB, self-adhesive, transparent</t>
  </si>
  <si>
    <t>MARKER, whiteboard, black</t>
  </si>
  <si>
    <t>MARKER, whiteboard, blue</t>
  </si>
  <si>
    <t>MARKER, whiteboard, red</t>
  </si>
  <si>
    <t>MARKER, permanent, black, bullet type</t>
  </si>
  <si>
    <t>MARKER, permanent, blue, bullet type</t>
  </si>
  <si>
    <t>MARKER, permanent, red, bullet type</t>
  </si>
  <si>
    <t>bundle</t>
  </si>
  <si>
    <t>PAPER CLIP, vinyl/plastic coated, 33mm</t>
  </si>
  <si>
    <t>PAPER CLIP, vinyl/plastic coated, 50mm</t>
  </si>
  <si>
    <t>PENCIL, lead, with eraser</t>
  </si>
  <si>
    <t>STAMP PAD, felt</t>
  </si>
  <si>
    <t>CUTTER/UTILITY KNIFE, for general purpose</t>
  </si>
  <si>
    <t>PENCIL SHARPENER, manual, single cutter head</t>
  </si>
  <si>
    <t>PUNCHER, paper, heavy duty</t>
  </si>
  <si>
    <t>STAPLE REMOVER, plier type</t>
  </si>
  <si>
    <t>Extension Wire /Cord, 3 gang (10 meters ) with switch</t>
  </si>
  <si>
    <t>Permanent Ink Refill, Black</t>
  </si>
  <si>
    <t>Mosquito/ Cockroaches/ Flies Repellent ( 500 ml.)</t>
  </si>
  <si>
    <t>Brother Ink -BT6000 Black</t>
  </si>
  <si>
    <t>Brother Ink -BT5000 ( Cyan /Magenta/Yellow )</t>
  </si>
  <si>
    <t>Storm CP200 Wrist Rest  Mouse Pad -Black</t>
  </si>
  <si>
    <t>Bookshelf Storage Display Rack ( 43cmx23cmx64cm )</t>
  </si>
  <si>
    <t>Office Curtain (Length - 6ft; width 4ft color gray with tassle)</t>
  </si>
  <si>
    <t>Lot 4</t>
  </si>
  <si>
    <t>page 2 of 2</t>
  </si>
  <si>
    <t>page 1 of 2</t>
  </si>
  <si>
    <t>(Continue next page)</t>
  </si>
  <si>
    <t>22-08-084</t>
  </si>
  <si>
    <t>***Nothing Follows***</t>
  </si>
  <si>
    <t>(Continuation…)</t>
  </si>
  <si>
    <t>LOT 1 -  31,300.25; LOT 2 - 3,560.00; LOT 3 - 14,096.44; LOT 4 - 17,400.00</t>
  </si>
  <si>
    <t>August 26, 2022 1:30 PM</t>
  </si>
  <si>
    <t xml:space="preserve">                After having carefully read and accepted your General Conditions, I/We quote you on the item/s at prices noted above.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</si>
</sst>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P\ #,##0.00"/>
    <numFmt numFmtId="165" formatCode="General;;"/>
  </numFmts>
  <fonts count="2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0"/>
      <color indexed="8"/>
      <name val="Times New Roman"/>
      <family val="1"/>
    </font>
    <font>
      <sz val="9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b/>
      <i/>
      <u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u/>
      <sz val="12"/>
      <color rgb="FF123188"/>
      <name val="Calibri"/>
      <family val="2"/>
      <scheme val="minor"/>
    </font>
    <font>
      <b/>
      <u/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0" tint="-0.24997711111789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6" fillId="0" borderId="0"/>
    <xf numFmtId="43" fontId="16" fillId="0" borderId="0" applyFont="0" applyFill="0" applyBorder="0" applyAlignment="0" applyProtection="0"/>
    <xf numFmtId="0" fontId="14" fillId="0" borderId="0"/>
    <xf numFmtId="43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3" applyFont="1"/>
    <xf numFmtId="0" fontId="4" fillId="0" borderId="0" xfId="3" applyFont="1"/>
    <xf numFmtId="0" fontId="1" fillId="0" borderId="0" xfId="3" applyFont="1"/>
    <xf numFmtId="0" fontId="1" fillId="0" borderId="1" xfId="3" applyFont="1" applyBorder="1"/>
    <xf numFmtId="0" fontId="1" fillId="0" borderId="0" xfId="3" applyFont="1" applyAlignment="1">
      <alignment horizontal="right"/>
    </xf>
    <xf numFmtId="0" fontId="3" fillId="0" borderId="0" xfId="3" applyFont="1"/>
    <xf numFmtId="0" fontId="1" fillId="0" borderId="0" xfId="3" applyFont="1" applyAlignment="1">
      <alignment wrapText="1"/>
    </xf>
    <xf numFmtId="0" fontId="1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10" fillId="0" borderId="0" xfId="3" applyFont="1"/>
    <xf numFmtId="164" fontId="8" fillId="0" borderId="0" xfId="4" applyNumberFormat="1" applyFont="1" applyAlignment="1">
      <alignment horizontal="left"/>
    </xf>
    <xf numFmtId="0" fontId="3" fillId="0" borderId="0" xfId="3" applyFont="1" applyAlignment="1">
      <alignment horizontal="right"/>
    </xf>
    <xf numFmtId="0" fontId="1" fillId="0" borderId="11" xfId="3" applyFont="1" applyBorder="1" applyAlignment="1">
      <alignment horizontal="center"/>
    </xf>
    <xf numFmtId="0" fontId="3" fillId="0" borderId="3" xfId="3" applyFont="1" applyBorder="1" applyAlignment="1">
      <alignment horizontal="center"/>
    </xf>
    <xf numFmtId="0" fontId="3" fillId="0" borderId="11" xfId="3" applyFont="1" applyBorder="1" applyAlignment="1">
      <alignment horizontal="center"/>
    </xf>
    <xf numFmtId="165" fontId="18" fillId="0" borderId="4" xfId="5" applyNumberFormat="1" applyFont="1" applyBorder="1" applyAlignment="1">
      <alignment horizontal="center"/>
    </xf>
    <xf numFmtId="0" fontId="18" fillId="0" borderId="4" xfId="3" applyFont="1" applyBorder="1" applyAlignment="1">
      <alignment horizontal="center"/>
    </xf>
    <xf numFmtId="43" fontId="1" fillId="0" borderId="0" xfId="5" applyFont="1" applyAlignment="1">
      <alignment horizontal="right" wrapText="1"/>
    </xf>
    <xf numFmtId="0" fontId="18" fillId="0" borderId="6" xfId="3" applyFont="1" applyBorder="1" applyAlignment="1">
      <alignment horizontal="center"/>
    </xf>
    <xf numFmtId="3" fontId="18" fillId="0" borderId="6" xfId="3" applyNumberFormat="1" applyFont="1" applyBorder="1" applyAlignment="1">
      <alignment horizontal="center"/>
    </xf>
    <xf numFmtId="0" fontId="18" fillId="0" borderId="6" xfId="3" applyFont="1" applyBorder="1"/>
    <xf numFmtId="165" fontId="18" fillId="0" borderId="15" xfId="5" applyNumberFormat="1" applyFont="1" applyBorder="1" applyAlignment="1">
      <alignment horizontal="center"/>
    </xf>
    <xf numFmtId="0" fontId="18" fillId="0" borderId="16" xfId="3" applyFont="1" applyBorder="1" applyAlignment="1">
      <alignment horizontal="center"/>
    </xf>
    <xf numFmtId="0" fontId="18" fillId="0" borderId="16" xfId="3" applyFont="1" applyBorder="1"/>
    <xf numFmtId="0" fontId="1" fillId="2" borderId="8" xfId="3" applyFont="1" applyFill="1" applyBorder="1"/>
    <xf numFmtId="0" fontId="1" fillId="0" borderId="0" xfId="3" applyFont="1" applyAlignment="1">
      <alignment horizontal="right" wrapText="1"/>
    </xf>
    <xf numFmtId="0" fontId="14" fillId="0" borderId="0" xfId="3"/>
    <xf numFmtId="165" fontId="18" fillId="0" borderId="6" xfId="3" applyNumberFormat="1" applyFont="1" applyBorder="1" applyAlignment="1">
      <alignment horizontal="center"/>
    </xf>
    <xf numFmtId="165" fontId="18" fillId="0" borderId="16" xfId="3" applyNumberFormat="1" applyFont="1" applyBorder="1" applyAlignment="1">
      <alignment horizontal="center"/>
    </xf>
    <xf numFmtId="0" fontId="3" fillId="0" borderId="12" xfId="3" applyFont="1" applyBorder="1" applyAlignment="1">
      <alignment horizontal="center"/>
    </xf>
    <xf numFmtId="0" fontId="20" fillId="0" borderId="0" xfId="3" applyFont="1" applyAlignment="1">
      <alignment horizontal="left"/>
    </xf>
    <xf numFmtId="0" fontId="1" fillId="0" borderId="0" xfId="3" applyFont="1" applyAlignment="1">
      <alignment horizontal="left"/>
    </xf>
    <xf numFmtId="0" fontId="1" fillId="0" borderId="0" xfId="3" applyFont="1" applyAlignment="1">
      <alignment horizontal="left" vertical="center"/>
    </xf>
    <xf numFmtId="0" fontId="3" fillId="0" borderId="0" xfId="3" applyFont="1" applyAlignment="1">
      <alignment horizontal="left"/>
    </xf>
    <xf numFmtId="165" fontId="15" fillId="0" borderId="4" xfId="5" applyNumberFormat="1" applyFont="1" applyBorder="1" applyAlignment="1">
      <alignment horizontal="center" vertical="center"/>
    </xf>
    <xf numFmtId="165" fontId="15" fillId="0" borderId="6" xfId="3" applyNumberFormat="1" applyFont="1" applyBorder="1" applyAlignment="1">
      <alignment horizontal="center" vertical="center"/>
    </xf>
    <xf numFmtId="0" fontId="1" fillId="0" borderId="1" xfId="3" applyFont="1" applyBorder="1" applyAlignment="1">
      <alignment vertical="center"/>
    </xf>
    <xf numFmtId="0" fontId="1" fillId="0" borderId="0" xfId="3" applyFont="1" applyAlignment="1">
      <alignment horizontal="right" vertical="center"/>
    </xf>
    <xf numFmtId="0" fontId="1" fillId="0" borderId="13" xfId="3" applyFont="1" applyBorder="1" applyAlignment="1">
      <alignment vertical="center"/>
    </xf>
    <xf numFmtId="0" fontId="1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3" fillId="0" borderId="0" xfId="3" applyFont="1" applyAlignment="1">
      <alignment horizontal="center"/>
    </xf>
    <xf numFmtId="165" fontId="15" fillId="0" borderId="6" xfId="3" applyNumberFormat="1" applyFont="1" applyBorder="1" applyAlignment="1">
      <alignment vertical="center"/>
    </xf>
    <xf numFmtId="165" fontId="15" fillId="0" borderId="6" xfId="3" applyNumberFormat="1" applyFont="1" applyBorder="1" applyAlignment="1"/>
    <xf numFmtId="165" fontId="15" fillId="0" borderId="6" xfId="3" applyNumberFormat="1" applyFont="1" applyBorder="1" applyAlignment="1">
      <alignment wrapText="1"/>
    </xf>
    <xf numFmtId="0" fontId="19" fillId="0" borderId="6" xfId="3" applyFont="1" applyBorder="1" applyAlignment="1">
      <alignment horizontal="center"/>
    </xf>
    <xf numFmtId="0" fontId="19" fillId="2" borderId="8" xfId="3" applyFont="1" applyFill="1" applyBorder="1" applyAlignment="1"/>
    <xf numFmtId="0" fontId="3" fillId="0" borderId="14" xfId="3" applyFont="1" applyBorder="1" applyAlignment="1">
      <alignment horizontal="center"/>
    </xf>
    <xf numFmtId="165" fontId="15" fillId="0" borderId="5" xfId="3" applyNumberFormat="1" applyFont="1" applyBorder="1" applyAlignment="1">
      <alignment horizontal="center" vertical="center"/>
    </xf>
    <xf numFmtId="165" fontId="15" fillId="0" borderId="5" xfId="3" applyNumberFormat="1" applyFont="1" applyBorder="1" applyAlignment="1">
      <alignment horizontal="center"/>
    </xf>
    <xf numFmtId="165" fontId="18" fillId="0" borderId="5" xfId="3" applyNumberFormat="1" applyFont="1" applyBorder="1" applyAlignment="1">
      <alignment horizontal="center"/>
    </xf>
    <xf numFmtId="0" fontId="8" fillId="2" borderId="7" xfId="3" applyFont="1" applyFill="1" applyBorder="1"/>
    <xf numFmtId="43" fontId="2" fillId="0" borderId="0" xfId="6" applyFont="1"/>
    <xf numFmtId="43" fontId="4" fillId="0" borderId="0" xfId="6" applyFont="1"/>
    <xf numFmtId="43" fontId="1" fillId="0" borderId="0" xfId="6" applyFont="1" applyAlignment="1">
      <alignment vertical="center"/>
    </xf>
    <xf numFmtId="43" fontId="1" fillId="0" borderId="0" xfId="6" applyFont="1"/>
    <xf numFmtId="43" fontId="1" fillId="0" borderId="10" xfId="6" applyFont="1" applyBorder="1"/>
    <xf numFmtId="43" fontId="1" fillId="0" borderId="11" xfId="6" applyFont="1" applyBorder="1" applyAlignment="1">
      <alignment horizontal="center"/>
    </xf>
    <xf numFmtId="43" fontId="1" fillId="0" borderId="9" xfId="6" applyFont="1" applyBorder="1"/>
    <xf numFmtId="43" fontId="14" fillId="0" borderId="0" xfId="6"/>
    <xf numFmtId="165" fontId="22" fillId="0" borderId="6" xfId="3" applyNumberFormat="1" applyFont="1" applyBorder="1" applyAlignment="1">
      <alignment vertical="center"/>
    </xf>
    <xf numFmtId="0" fontId="1" fillId="0" borderId="0" xfId="3" applyFont="1" applyAlignment="1">
      <alignment horizontal="center"/>
    </xf>
    <xf numFmtId="165" fontId="23" fillId="0" borderId="17" xfId="3" applyNumberFormat="1" applyFont="1" applyBorder="1" applyAlignment="1">
      <alignment horizontal="center" vertical="center"/>
    </xf>
    <xf numFmtId="165" fontId="15" fillId="0" borderId="6" xfId="3" quotePrefix="1" applyNumberFormat="1" applyFont="1" applyBorder="1" applyAlignment="1">
      <alignment vertical="center"/>
    </xf>
    <xf numFmtId="165" fontId="24" fillId="0" borderId="5" xfId="3" applyNumberFormat="1" applyFont="1" applyBorder="1" applyAlignment="1">
      <alignment horizontal="center"/>
    </xf>
    <xf numFmtId="0" fontId="1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3" fillId="0" borderId="0" xfId="3" applyFont="1" applyAlignment="1">
      <alignment horizontal="center"/>
    </xf>
    <xf numFmtId="165" fontId="15" fillId="0" borderId="6" xfId="3" quotePrefix="1" applyNumberFormat="1" applyFont="1" applyBorder="1" applyAlignment="1">
      <alignment wrapText="1"/>
    </xf>
    <xf numFmtId="165" fontId="25" fillId="0" borderId="6" xfId="3" applyNumberFormat="1" applyFont="1" applyBorder="1" applyAlignment="1"/>
    <xf numFmtId="43" fontId="1" fillId="0" borderId="0" xfId="3" applyNumberFormat="1" applyFont="1"/>
    <xf numFmtId="0" fontId="26" fillId="0" borderId="0" xfId="3" applyFont="1"/>
    <xf numFmtId="43" fontId="26" fillId="0" borderId="0" xfId="3" applyNumberFormat="1" applyFont="1"/>
    <xf numFmtId="0" fontId="5" fillId="3" borderId="0" xfId="3" applyFont="1" applyFill="1" applyAlignment="1">
      <alignment horizontal="center"/>
    </xf>
    <xf numFmtId="0" fontId="3" fillId="0" borderId="0" xfId="3" applyFont="1" applyBorder="1" applyAlignment="1">
      <alignment horizontal="center"/>
    </xf>
    <xf numFmtId="43" fontId="1" fillId="0" borderId="0" xfId="6" applyFont="1" applyBorder="1" applyAlignment="1">
      <alignment horizontal="center"/>
    </xf>
    <xf numFmtId="165" fontId="23" fillId="0" borderId="20" xfId="3" applyNumberFormat="1" applyFont="1" applyBorder="1" applyAlignment="1">
      <alignment horizontal="center" vertical="center"/>
    </xf>
    <xf numFmtId="165" fontId="15" fillId="0" borderId="4" xfId="3" applyNumberFormat="1" applyFont="1" applyBorder="1" applyAlignment="1">
      <alignment vertical="center"/>
    </xf>
    <xf numFmtId="165" fontId="15" fillId="0" borderId="4" xfId="3" applyNumberFormat="1" applyFont="1" applyBorder="1" applyAlignment="1">
      <alignment horizontal="center" vertical="center"/>
    </xf>
    <xf numFmtId="0" fontId="3" fillId="0" borderId="21" xfId="3" applyFont="1" applyBorder="1" applyAlignment="1">
      <alignment horizontal="center"/>
    </xf>
    <xf numFmtId="0" fontId="3" fillId="0" borderId="19" xfId="3" applyFont="1" applyBorder="1" applyAlignment="1">
      <alignment horizontal="center"/>
    </xf>
    <xf numFmtId="165" fontId="15" fillId="0" borderId="22" xfId="3" applyNumberFormat="1" applyFont="1" applyBorder="1" applyAlignment="1">
      <alignment horizontal="center" vertical="center"/>
    </xf>
    <xf numFmtId="165" fontId="23" fillId="0" borderId="22" xfId="3" applyNumberFormat="1" applyFont="1" applyBorder="1" applyAlignment="1">
      <alignment horizontal="center" vertical="center"/>
    </xf>
    <xf numFmtId="165" fontId="15" fillId="0" borderId="22" xfId="3" applyNumberFormat="1" applyFont="1" applyBorder="1" applyAlignment="1">
      <alignment horizontal="center"/>
    </xf>
    <xf numFmtId="165" fontId="24" fillId="0" borderId="22" xfId="3" applyNumberFormat="1" applyFont="1" applyBorder="1" applyAlignment="1">
      <alignment horizontal="center"/>
    </xf>
    <xf numFmtId="165" fontId="18" fillId="0" borderId="22" xfId="3" applyNumberFormat="1" applyFont="1" applyBorder="1" applyAlignment="1">
      <alignment horizontal="center"/>
    </xf>
    <xf numFmtId="0" fontId="8" fillId="2" borderId="23" xfId="3" applyFont="1" applyFill="1" applyBorder="1"/>
    <xf numFmtId="165" fontId="25" fillId="0" borderId="17" xfId="3" applyNumberFormat="1" applyFont="1" applyBorder="1" applyAlignment="1"/>
    <xf numFmtId="165" fontId="15" fillId="0" borderId="5" xfId="3" applyNumberFormat="1" applyFont="1" applyBorder="1" applyAlignment="1">
      <alignment vertical="center"/>
    </xf>
    <xf numFmtId="165" fontId="22" fillId="0" borderId="5" xfId="3" applyNumberFormat="1" applyFont="1" applyBorder="1" applyAlignment="1">
      <alignment vertical="center"/>
    </xf>
    <xf numFmtId="165" fontId="15" fillId="0" borderId="5" xfId="3" quotePrefix="1" applyNumberFormat="1" applyFont="1" applyBorder="1" applyAlignment="1">
      <alignment vertical="center"/>
    </xf>
    <xf numFmtId="165" fontId="15" fillId="0" borderId="5" xfId="3" applyNumberFormat="1" applyFont="1" applyBorder="1" applyAlignment="1"/>
    <xf numFmtId="165" fontId="15" fillId="0" borderId="5" xfId="3" quotePrefix="1" applyNumberFormat="1" applyFont="1" applyBorder="1" applyAlignment="1">
      <alignment wrapText="1"/>
    </xf>
    <xf numFmtId="165" fontId="15" fillId="0" borderId="5" xfId="3" applyNumberFormat="1" applyFont="1" applyBorder="1" applyAlignment="1">
      <alignment wrapText="1"/>
    </xf>
    <xf numFmtId="165" fontId="25" fillId="0" borderId="5" xfId="3" applyNumberFormat="1" applyFont="1" applyBorder="1" applyAlignment="1"/>
    <xf numFmtId="0" fontId="19" fillId="0" borderId="5" xfId="3" applyFont="1" applyBorder="1" applyAlignment="1">
      <alignment horizontal="center"/>
    </xf>
    <xf numFmtId="0" fontId="19" fillId="2" borderId="7" xfId="3" applyFont="1" applyFill="1" applyBorder="1" applyAlignment="1"/>
    <xf numFmtId="0" fontId="1" fillId="0" borderId="1" xfId="3" applyFont="1" applyBorder="1" applyAlignment="1">
      <alignment horizontal="center"/>
    </xf>
    <xf numFmtId="0" fontId="1" fillId="0" borderId="0" xfId="3" applyFont="1" applyAlignment="1">
      <alignment horizontal="center"/>
    </xf>
    <xf numFmtId="0" fontId="3" fillId="0" borderId="13" xfId="3" quotePrefix="1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0" fontId="1" fillId="0" borderId="2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18" xfId="3" applyFont="1" applyBorder="1" applyAlignment="1">
      <alignment horizontal="center"/>
    </xf>
    <xf numFmtId="0" fontId="1" fillId="0" borderId="2" xfId="3" applyFont="1" applyBorder="1" applyAlignment="1">
      <alignment horizontal="center" vertical="center"/>
    </xf>
    <xf numFmtId="0" fontId="21" fillId="3" borderId="1" xfId="3" quotePrefix="1" applyFont="1" applyFill="1" applyBorder="1" applyAlignment="1">
      <alignment horizontal="center" vertical="center"/>
    </xf>
    <xf numFmtId="0" fontId="21" fillId="3" borderId="1" xfId="3" applyFont="1" applyFill="1" applyBorder="1" applyAlignment="1">
      <alignment horizontal="center" vertical="center"/>
    </xf>
    <xf numFmtId="15" fontId="21" fillId="3" borderId="1" xfId="3" quotePrefix="1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center"/>
    </xf>
    <xf numFmtId="0" fontId="3" fillId="0" borderId="0" xfId="3" applyFont="1" applyAlignment="1">
      <alignment horizontal="center"/>
    </xf>
  </cellXfs>
  <cellStyles count="7">
    <cellStyle name="Comma" xfId="6" builtinId="3"/>
    <cellStyle name="Comma 2" xfId="2" xr:uid="{00000000-0005-0000-0000-000001000000}"/>
    <cellStyle name="Comma 2 2" xfId="5" xr:uid="{00000000-0005-0000-0000-000002000000}"/>
    <cellStyle name="Comma 3" xfId="4" xr:uid="{00000000-0005-0000-0000-000003000000}"/>
    <cellStyle name="Normal" xfId="0" builtinId="0"/>
    <cellStyle name="Normal 2" xfId="1" xr:uid="{00000000-0005-0000-0000-000005000000}"/>
    <cellStyle name="Normal 2 2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95250</xdr:rowOff>
    </xdr:from>
    <xdr:to>
      <xdr:col>1</xdr:col>
      <xdr:colOff>1200150</xdr:colOff>
      <xdr:row>4</xdr:row>
      <xdr:rowOff>66676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95250"/>
          <a:ext cx="752475" cy="733426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581025</xdr:colOff>
      <xdr:row>0</xdr:row>
      <xdr:rowOff>133350</xdr:rowOff>
    </xdr:from>
    <xdr:to>
      <xdr:col>3</xdr:col>
      <xdr:colOff>542925</xdr:colOff>
      <xdr:row>4</xdr:row>
      <xdr:rowOff>95250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1700" y="133350"/>
          <a:ext cx="704850" cy="723900"/>
        </a:xfrm>
        <a:prstGeom prst="rect">
          <a:avLst/>
        </a:prstGeom>
      </xdr:spPr>
    </xdr:pic>
    <xdr:clientData/>
  </xdr:twoCellAnchor>
  <xdr:twoCellAnchor editAs="oneCell">
    <xdr:from>
      <xdr:col>2</xdr:col>
      <xdr:colOff>457200</xdr:colOff>
      <xdr:row>10</xdr:row>
      <xdr:rowOff>76200</xdr:rowOff>
    </xdr:from>
    <xdr:to>
      <xdr:col>3</xdr:col>
      <xdr:colOff>532730</xdr:colOff>
      <xdr:row>16</xdr:row>
      <xdr:rowOff>142875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AA03CA7-F17D-94AE-4A51-F1FA2D4ED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5" y="2028825"/>
          <a:ext cx="818480" cy="10763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123825</xdr:rowOff>
    </xdr:from>
    <xdr:to>
      <xdr:col>1</xdr:col>
      <xdr:colOff>47008</xdr:colOff>
      <xdr:row>69</xdr:row>
      <xdr:rowOff>5767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132C5FC-3C27-D046-56FD-F50D2746A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353800"/>
          <a:ext cx="1151908" cy="8534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95250</xdr:rowOff>
    </xdr:from>
    <xdr:to>
      <xdr:col>1</xdr:col>
      <xdr:colOff>1200150</xdr:colOff>
      <xdr:row>4</xdr:row>
      <xdr:rowOff>66676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95250"/>
          <a:ext cx="752475" cy="733426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581025</xdr:colOff>
      <xdr:row>0</xdr:row>
      <xdr:rowOff>133350</xdr:rowOff>
    </xdr:from>
    <xdr:to>
      <xdr:col>3</xdr:col>
      <xdr:colOff>542925</xdr:colOff>
      <xdr:row>4</xdr:row>
      <xdr:rowOff>95250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1700" y="133350"/>
          <a:ext cx="704850" cy="723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144576</xdr:rowOff>
    </xdr:from>
    <xdr:to>
      <xdr:col>1</xdr:col>
      <xdr:colOff>46328</xdr:colOff>
      <xdr:row>74</xdr:row>
      <xdr:rowOff>28559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C4D05F2-0436-4B09-B211-928F2D01C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203906"/>
          <a:ext cx="1151908" cy="853492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544285</xdr:colOff>
      <xdr:row>10</xdr:row>
      <xdr:rowOff>110558</xdr:rowOff>
    </xdr:from>
    <xdr:to>
      <xdr:col>3</xdr:col>
      <xdr:colOff>622877</xdr:colOff>
      <xdr:row>17</xdr:row>
      <xdr:rowOff>21771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77011E6-3ED0-479C-BAD0-9C5FBD5F8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4620" y="2041071"/>
          <a:ext cx="818480" cy="1076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M96"/>
  <sheetViews>
    <sheetView view="pageBreakPreview" zoomScaleNormal="112" zoomScaleSheetLayoutView="100" zoomScalePageLayoutView="70" workbookViewId="0">
      <selection activeCell="E11" sqref="E11:F11"/>
    </sheetView>
  </sheetViews>
  <sheetFormatPr defaultRowHeight="15" x14ac:dyDescent="0.25"/>
  <cols>
    <col min="1" max="1" width="16.5703125" style="28" customWidth="1"/>
    <col min="2" max="2" width="64.42578125" style="28" customWidth="1"/>
    <col min="3" max="3" width="11.140625" style="28" customWidth="1"/>
    <col min="4" max="4" width="10.5703125" style="28" customWidth="1"/>
    <col min="5" max="5" width="11.140625" style="28" customWidth="1"/>
    <col min="6" max="6" width="13.5703125" style="28" customWidth="1"/>
    <col min="7" max="7" width="2" style="28" customWidth="1"/>
    <col min="8" max="8" width="10.85546875" style="28" bestFit="1" customWidth="1"/>
    <col min="9" max="9" width="11.5703125" style="61" bestFit="1" customWidth="1"/>
    <col min="10" max="16384" width="9.140625" style="28"/>
  </cols>
  <sheetData>
    <row r="1" spans="1:9" s="1" customFormat="1" x14ac:dyDescent="0.25">
      <c r="A1" s="100" t="s">
        <v>0</v>
      </c>
      <c r="B1" s="100"/>
      <c r="C1" s="100"/>
      <c r="D1" s="100"/>
      <c r="E1" s="100"/>
      <c r="F1" s="100"/>
      <c r="I1" s="54"/>
    </row>
    <row r="2" spans="1:9" s="1" customFormat="1" x14ac:dyDescent="0.25">
      <c r="A2" s="111" t="s">
        <v>1</v>
      </c>
      <c r="B2" s="111"/>
      <c r="C2" s="111"/>
      <c r="D2" s="111"/>
      <c r="E2" s="111"/>
      <c r="F2" s="111"/>
      <c r="I2" s="54"/>
    </row>
    <row r="3" spans="1:9" s="1" customFormat="1" x14ac:dyDescent="0.25">
      <c r="A3" s="100" t="s">
        <v>2</v>
      </c>
      <c r="B3" s="100"/>
      <c r="C3" s="100"/>
      <c r="D3" s="100"/>
      <c r="E3" s="100"/>
      <c r="F3" s="100"/>
      <c r="I3" s="54"/>
    </row>
    <row r="4" spans="1:9" s="1" customFormat="1" x14ac:dyDescent="0.25">
      <c r="A4" s="111" t="s">
        <v>43</v>
      </c>
      <c r="B4" s="111"/>
      <c r="C4" s="111"/>
      <c r="D4" s="111"/>
      <c r="E4" s="111"/>
      <c r="F4" s="111"/>
      <c r="I4" s="54"/>
    </row>
    <row r="5" spans="1:9" s="1" customFormat="1" x14ac:dyDescent="0.25">
      <c r="A5" s="100" t="s">
        <v>3</v>
      </c>
      <c r="B5" s="100"/>
      <c r="C5" s="100"/>
      <c r="D5" s="100"/>
      <c r="E5" s="100"/>
      <c r="F5" s="100"/>
      <c r="I5" s="54"/>
    </row>
    <row r="6" spans="1:9" s="2" customFormat="1" ht="6" customHeight="1" x14ac:dyDescent="0.25">
      <c r="I6" s="55"/>
    </row>
    <row r="7" spans="1:9" s="2" customFormat="1" ht="18.75" x14ac:dyDescent="0.3">
      <c r="A7" s="110" t="s">
        <v>4</v>
      </c>
      <c r="B7" s="110"/>
      <c r="C7" s="110"/>
      <c r="D7" s="110"/>
      <c r="E7" s="110"/>
      <c r="F7" s="110"/>
      <c r="I7" s="55"/>
    </row>
    <row r="8" spans="1:9" s="2" customFormat="1" ht="25.5" customHeight="1" x14ac:dyDescent="0.3">
      <c r="A8" s="42"/>
      <c r="B8" s="42"/>
      <c r="C8" s="42"/>
      <c r="D8" s="42"/>
      <c r="E8" s="42"/>
      <c r="F8" s="42"/>
      <c r="I8" s="55"/>
    </row>
    <row r="9" spans="1:9" s="8" customFormat="1" ht="14.25" customHeight="1" x14ac:dyDescent="0.25">
      <c r="A9" s="8" t="s">
        <v>6</v>
      </c>
      <c r="B9" s="38"/>
      <c r="D9" s="39" t="s">
        <v>5</v>
      </c>
      <c r="E9" s="107" t="s">
        <v>123</v>
      </c>
      <c r="F9" s="108"/>
      <c r="I9" s="56"/>
    </row>
    <row r="10" spans="1:9" s="8" customFormat="1" ht="14.25" customHeight="1" x14ac:dyDescent="0.25">
      <c r="A10" s="8" t="s">
        <v>7</v>
      </c>
      <c r="B10" s="40"/>
      <c r="D10" s="39" t="s">
        <v>30</v>
      </c>
      <c r="E10" s="109">
        <v>44788</v>
      </c>
      <c r="F10" s="107"/>
      <c r="I10" s="56"/>
    </row>
    <row r="11" spans="1:9" s="8" customFormat="1" ht="14.25" customHeight="1" x14ac:dyDescent="0.25">
      <c r="A11" s="8" t="s">
        <v>8</v>
      </c>
      <c r="B11" s="40"/>
      <c r="D11" s="39" t="s">
        <v>42</v>
      </c>
      <c r="E11" s="101" t="s">
        <v>127</v>
      </c>
      <c r="F11" s="102"/>
      <c r="I11" s="56"/>
    </row>
    <row r="12" spans="1:9" s="8" customFormat="1" ht="14.25" customHeight="1" x14ac:dyDescent="0.25">
      <c r="A12" s="8" t="s">
        <v>9</v>
      </c>
      <c r="B12" s="38"/>
      <c r="E12" s="106"/>
      <c r="F12" s="106"/>
      <c r="I12" s="56"/>
    </row>
    <row r="13" spans="1:9" s="3" customFormat="1" ht="12.75" x14ac:dyDescent="0.2">
      <c r="I13" s="57"/>
    </row>
    <row r="14" spans="1:9" s="3" customFormat="1" ht="12.75" x14ac:dyDescent="0.2">
      <c r="A14" s="3" t="s">
        <v>10</v>
      </c>
      <c r="I14" s="57"/>
    </row>
    <row r="15" spans="1:9" s="3" customFormat="1" ht="12.75" x14ac:dyDescent="0.2">
      <c r="A15" s="3" t="s">
        <v>11</v>
      </c>
      <c r="I15" s="57"/>
    </row>
    <row r="16" spans="1:9" s="3" customFormat="1" ht="12.75" x14ac:dyDescent="0.2">
      <c r="C16" s="104" t="s">
        <v>33</v>
      </c>
      <c r="D16" s="104"/>
      <c r="E16" s="104"/>
      <c r="I16" s="57"/>
    </row>
    <row r="17" spans="1:13" s="3" customFormat="1" ht="12.75" x14ac:dyDescent="0.2">
      <c r="A17" s="6" t="s">
        <v>13</v>
      </c>
      <c r="C17" s="103" t="s">
        <v>12</v>
      </c>
      <c r="D17" s="103"/>
      <c r="E17" s="103"/>
      <c r="F17" s="43"/>
      <c r="I17" s="57"/>
    </row>
    <row r="18" spans="1:13" s="3" customFormat="1" ht="12.75" x14ac:dyDescent="0.2">
      <c r="A18" s="33" t="s">
        <v>44</v>
      </c>
      <c r="C18" s="7"/>
      <c r="D18" s="7"/>
      <c r="E18" s="7"/>
      <c r="I18" s="57"/>
    </row>
    <row r="19" spans="1:13" s="3" customFormat="1" ht="12.75" customHeight="1" x14ac:dyDescent="0.2">
      <c r="A19" s="33" t="s">
        <v>49</v>
      </c>
      <c r="B19" s="7"/>
      <c r="C19" s="7"/>
      <c r="D19" s="7"/>
      <c r="E19" s="7"/>
      <c r="F19" s="7"/>
      <c r="I19" s="57"/>
      <c r="K19" s="3" t="s">
        <v>38</v>
      </c>
    </row>
    <row r="20" spans="1:13" s="3" customFormat="1" ht="12.75" x14ac:dyDescent="0.2">
      <c r="A20" s="33" t="s">
        <v>45</v>
      </c>
      <c r="C20" s="41"/>
      <c r="F20" s="43"/>
      <c r="I20" s="57"/>
      <c r="K20" s="41"/>
    </row>
    <row r="21" spans="1:13" s="3" customFormat="1" ht="12.75" x14ac:dyDescent="0.2">
      <c r="A21" s="33" t="s">
        <v>46</v>
      </c>
      <c r="C21" s="41"/>
      <c r="F21" s="41"/>
      <c r="I21" s="57"/>
      <c r="K21" s="104" t="s">
        <v>33</v>
      </c>
      <c r="L21" s="104"/>
      <c r="M21" s="104"/>
    </row>
    <row r="22" spans="1:13" s="3" customFormat="1" ht="12.75" x14ac:dyDescent="0.2">
      <c r="A22" s="34" t="s">
        <v>47</v>
      </c>
      <c r="B22" s="9"/>
      <c r="C22" s="9"/>
      <c r="D22" s="41"/>
      <c r="E22" s="43"/>
      <c r="F22" s="9"/>
      <c r="I22" s="57"/>
      <c r="K22" s="103" t="s">
        <v>12</v>
      </c>
      <c r="L22" s="103"/>
      <c r="M22" s="103"/>
    </row>
    <row r="23" spans="1:13" s="3" customFormat="1" ht="15" customHeight="1" x14ac:dyDescent="0.2">
      <c r="A23" s="10" t="s">
        <v>14</v>
      </c>
      <c r="B23" s="9"/>
      <c r="C23" s="9"/>
      <c r="D23" s="9"/>
      <c r="E23" s="41"/>
      <c r="F23" s="9"/>
      <c r="I23" s="57"/>
      <c r="K23" s="41"/>
      <c r="L23" s="41"/>
      <c r="M23" s="41"/>
    </row>
    <row r="24" spans="1:13" s="3" customFormat="1" ht="12.75" x14ac:dyDescent="0.2">
      <c r="B24" s="6" t="s">
        <v>15</v>
      </c>
      <c r="C24" s="41"/>
      <c r="D24" s="41"/>
      <c r="E24" s="41"/>
      <c r="F24" s="41"/>
      <c r="I24" s="57"/>
      <c r="K24" s="104" t="s">
        <v>40</v>
      </c>
      <c r="L24" s="104"/>
      <c r="M24" s="104"/>
    </row>
    <row r="25" spans="1:13" s="3" customFormat="1" ht="12.75" x14ac:dyDescent="0.2">
      <c r="B25" s="6" t="s">
        <v>16</v>
      </c>
      <c r="C25" s="41"/>
      <c r="D25" s="41"/>
      <c r="E25" s="41"/>
      <c r="F25" s="41"/>
      <c r="I25" s="57"/>
      <c r="K25" s="100" t="s">
        <v>39</v>
      </c>
      <c r="L25" s="100"/>
      <c r="M25" s="100"/>
    </row>
    <row r="26" spans="1:13" s="3" customFormat="1" ht="12.75" x14ac:dyDescent="0.2">
      <c r="B26" s="6" t="s">
        <v>17</v>
      </c>
      <c r="C26" s="41"/>
      <c r="D26" s="41"/>
      <c r="E26" s="41"/>
      <c r="F26" s="41"/>
      <c r="I26" s="57"/>
    </row>
    <row r="27" spans="1:13" s="3" customFormat="1" ht="12.75" x14ac:dyDescent="0.2">
      <c r="B27" s="6" t="s">
        <v>18</v>
      </c>
      <c r="C27" s="41"/>
      <c r="D27" s="41"/>
      <c r="E27" s="41"/>
      <c r="F27" s="41"/>
      <c r="I27" s="57"/>
    </row>
    <row r="28" spans="1:13" s="3" customFormat="1" ht="13.5" x14ac:dyDescent="0.25">
      <c r="A28" s="11" t="s">
        <v>37</v>
      </c>
      <c r="B28" s="6"/>
      <c r="C28" s="41"/>
      <c r="D28" s="41"/>
      <c r="E28" s="41"/>
      <c r="F28" s="41"/>
      <c r="I28" s="57"/>
    </row>
    <row r="29" spans="1:13" s="3" customFormat="1" ht="13.5" thickBot="1" x14ac:dyDescent="0.25">
      <c r="A29" s="35" t="s">
        <v>48</v>
      </c>
      <c r="B29" s="12" t="s">
        <v>126</v>
      </c>
      <c r="C29" s="41"/>
      <c r="D29" s="41"/>
      <c r="E29" s="41"/>
      <c r="F29" s="41"/>
      <c r="H29" s="13" t="s">
        <v>34</v>
      </c>
      <c r="I29" s="58">
        <f>I61</f>
        <v>34860.25</v>
      </c>
    </row>
    <row r="30" spans="1:13" s="3" customFormat="1" ht="6.75" customHeight="1" thickTop="1" x14ac:dyDescent="0.2">
      <c r="C30" s="41"/>
      <c r="D30" s="41"/>
      <c r="E30" s="41"/>
      <c r="F30" s="41"/>
      <c r="I30" s="57"/>
    </row>
    <row r="31" spans="1:13" s="3" customFormat="1" ht="15.75" customHeight="1" thickBot="1" x14ac:dyDescent="0.25">
      <c r="A31" s="105" t="s">
        <v>19</v>
      </c>
      <c r="B31" s="105"/>
      <c r="C31" s="105"/>
      <c r="D31" s="105"/>
      <c r="E31" s="105"/>
      <c r="F31" s="105"/>
      <c r="H31" s="14" t="s">
        <v>36</v>
      </c>
      <c r="I31" s="57"/>
    </row>
    <row r="32" spans="1:13" s="3" customFormat="1" ht="15.75" customHeight="1" thickBot="1" x14ac:dyDescent="0.25">
      <c r="A32" s="31" t="s">
        <v>20</v>
      </c>
      <c r="B32" s="31" t="s">
        <v>21</v>
      </c>
      <c r="C32" s="15" t="s">
        <v>22</v>
      </c>
      <c r="D32" s="15" t="s">
        <v>23</v>
      </c>
      <c r="E32" s="15" t="s">
        <v>24</v>
      </c>
      <c r="F32" s="15" t="s">
        <v>25</v>
      </c>
      <c r="H32" s="16" t="s">
        <v>35</v>
      </c>
      <c r="I32" s="59">
        <v>1</v>
      </c>
      <c r="K32" s="73"/>
      <c r="L32" s="73"/>
    </row>
    <row r="33" spans="1:12" s="3" customFormat="1" ht="14.25" x14ac:dyDescent="0.2">
      <c r="A33" s="64" t="s">
        <v>50</v>
      </c>
      <c r="B33" s="44" t="s">
        <v>56</v>
      </c>
      <c r="C33" s="37" t="s">
        <v>79</v>
      </c>
      <c r="D33" s="36">
        <v>25</v>
      </c>
      <c r="E33" s="20"/>
      <c r="F33" s="20"/>
      <c r="H33" s="19">
        <v>240</v>
      </c>
      <c r="I33" s="57">
        <f t="shared" ref="I33:I35" si="0">D33*H33</f>
        <v>6000</v>
      </c>
      <c r="K33" s="73">
        <v>6000</v>
      </c>
      <c r="L33" s="74">
        <f t="shared" ref="L33:L55" si="1">I33-K33</f>
        <v>0</v>
      </c>
    </row>
    <row r="34" spans="1:12" s="3" customFormat="1" ht="14.25" x14ac:dyDescent="0.2">
      <c r="A34" s="50"/>
      <c r="B34" s="44" t="s">
        <v>57</v>
      </c>
      <c r="C34" s="37" t="s">
        <v>79</v>
      </c>
      <c r="D34" s="36">
        <v>35</v>
      </c>
      <c r="E34" s="20"/>
      <c r="F34" s="20"/>
      <c r="H34" s="3">
        <v>246</v>
      </c>
      <c r="I34" s="57">
        <f t="shared" si="0"/>
        <v>8610</v>
      </c>
      <c r="K34" s="73">
        <v>8610</v>
      </c>
      <c r="L34" s="74">
        <f t="shared" si="1"/>
        <v>0</v>
      </c>
    </row>
    <row r="35" spans="1:12" s="3" customFormat="1" ht="14.25" x14ac:dyDescent="0.2">
      <c r="A35" s="50"/>
      <c r="B35" s="44" t="s">
        <v>58</v>
      </c>
      <c r="C35" s="37" t="s">
        <v>79</v>
      </c>
      <c r="D35" s="36">
        <v>23</v>
      </c>
      <c r="E35" s="20"/>
      <c r="F35" s="20"/>
      <c r="H35" s="19">
        <v>193</v>
      </c>
      <c r="I35" s="57">
        <f t="shared" si="0"/>
        <v>4439</v>
      </c>
      <c r="K35" s="73">
        <v>4439</v>
      </c>
      <c r="L35" s="74">
        <f t="shared" si="1"/>
        <v>0</v>
      </c>
    </row>
    <row r="36" spans="1:12" s="3" customFormat="1" ht="14.25" x14ac:dyDescent="0.2">
      <c r="A36" s="50"/>
      <c r="B36" s="62" t="s">
        <v>59</v>
      </c>
      <c r="C36" s="37" t="s">
        <v>80</v>
      </c>
      <c r="D36" s="36">
        <v>2</v>
      </c>
      <c r="E36" s="20"/>
      <c r="F36" s="20"/>
      <c r="H36" s="19">
        <v>150</v>
      </c>
      <c r="I36" s="57">
        <f t="shared" ref="I36:I54" si="2">D36*H36</f>
        <v>300</v>
      </c>
      <c r="K36" s="73">
        <v>300</v>
      </c>
      <c r="L36" s="74">
        <f t="shared" si="1"/>
        <v>0</v>
      </c>
    </row>
    <row r="37" spans="1:12" s="3" customFormat="1" ht="14.25" x14ac:dyDescent="0.2">
      <c r="A37" s="50"/>
      <c r="B37" s="62" t="s">
        <v>60</v>
      </c>
      <c r="C37" s="37" t="s">
        <v>81</v>
      </c>
      <c r="D37" s="36">
        <v>8</v>
      </c>
      <c r="E37" s="20"/>
      <c r="F37" s="20"/>
      <c r="H37" s="19">
        <v>72</v>
      </c>
      <c r="I37" s="57">
        <f t="shared" si="2"/>
        <v>576</v>
      </c>
      <c r="K37" s="73">
        <v>576</v>
      </c>
      <c r="L37" s="74">
        <f t="shared" si="1"/>
        <v>0</v>
      </c>
    </row>
    <row r="38" spans="1:12" s="3" customFormat="1" ht="14.25" x14ac:dyDescent="0.2">
      <c r="A38" s="50"/>
      <c r="B38" s="44" t="s">
        <v>61</v>
      </c>
      <c r="C38" s="37" t="s">
        <v>82</v>
      </c>
      <c r="D38" s="36">
        <v>13</v>
      </c>
      <c r="E38" s="20"/>
      <c r="F38" s="20"/>
      <c r="H38" s="19">
        <v>130</v>
      </c>
      <c r="I38" s="57">
        <f t="shared" si="2"/>
        <v>1690</v>
      </c>
      <c r="K38" s="73">
        <v>1690</v>
      </c>
      <c r="L38" s="74">
        <f t="shared" si="1"/>
        <v>0</v>
      </c>
    </row>
    <row r="39" spans="1:12" s="3" customFormat="1" ht="14.25" x14ac:dyDescent="0.2">
      <c r="A39" s="50"/>
      <c r="B39" s="44" t="s">
        <v>62</v>
      </c>
      <c r="C39" s="37" t="s">
        <v>82</v>
      </c>
      <c r="D39" s="36">
        <v>3</v>
      </c>
      <c r="E39" s="20"/>
      <c r="F39" s="20"/>
      <c r="H39" s="19">
        <v>60</v>
      </c>
      <c r="I39" s="57">
        <f t="shared" si="2"/>
        <v>180</v>
      </c>
      <c r="K39" s="73">
        <v>180</v>
      </c>
      <c r="L39" s="74">
        <f t="shared" si="1"/>
        <v>0</v>
      </c>
    </row>
    <row r="40" spans="1:12" s="3" customFormat="1" ht="14.25" x14ac:dyDescent="0.2">
      <c r="A40" s="50"/>
      <c r="B40" s="44" t="s">
        <v>63</v>
      </c>
      <c r="C40" s="37" t="s">
        <v>82</v>
      </c>
      <c r="D40" s="36">
        <v>7</v>
      </c>
      <c r="E40" s="20"/>
      <c r="F40" s="22"/>
      <c r="H40" s="19">
        <v>55</v>
      </c>
      <c r="I40" s="57">
        <f t="shared" si="2"/>
        <v>385</v>
      </c>
      <c r="K40" s="73">
        <v>385</v>
      </c>
      <c r="L40" s="74">
        <f t="shared" si="1"/>
        <v>0</v>
      </c>
    </row>
    <row r="41" spans="1:12" s="3" customFormat="1" ht="14.25" x14ac:dyDescent="0.2">
      <c r="A41" s="50"/>
      <c r="B41" s="44" t="s">
        <v>64</v>
      </c>
      <c r="C41" s="37" t="s">
        <v>78</v>
      </c>
      <c r="D41" s="36">
        <v>17</v>
      </c>
      <c r="E41" s="20"/>
      <c r="F41" s="22"/>
      <c r="H41" s="19">
        <v>42</v>
      </c>
      <c r="I41" s="57">
        <f t="shared" si="2"/>
        <v>714</v>
      </c>
      <c r="K41" s="73">
        <v>714</v>
      </c>
      <c r="L41" s="74">
        <f t="shared" si="1"/>
        <v>0</v>
      </c>
    </row>
    <row r="42" spans="1:12" s="3" customFormat="1" ht="14.25" x14ac:dyDescent="0.2">
      <c r="A42" s="50"/>
      <c r="B42" s="44" t="s">
        <v>65</v>
      </c>
      <c r="C42" s="37" t="s">
        <v>78</v>
      </c>
      <c r="D42" s="36">
        <v>10</v>
      </c>
      <c r="E42" s="20"/>
      <c r="F42" s="22"/>
      <c r="H42" s="19">
        <v>45</v>
      </c>
      <c r="I42" s="57">
        <f t="shared" si="2"/>
        <v>450</v>
      </c>
      <c r="K42" s="73">
        <v>450</v>
      </c>
      <c r="L42" s="74">
        <f t="shared" si="1"/>
        <v>0</v>
      </c>
    </row>
    <row r="43" spans="1:12" s="3" customFormat="1" ht="14.25" x14ac:dyDescent="0.2">
      <c r="A43" s="50"/>
      <c r="B43" s="65" t="s">
        <v>66</v>
      </c>
      <c r="C43" s="37" t="s">
        <v>80</v>
      </c>
      <c r="D43" s="36">
        <v>10</v>
      </c>
      <c r="E43" s="20"/>
      <c r="F43" s="22"/>
      <c r="H43" s="19">
        <v>43.75</v>
      </c>
      <c r="I43" s="57">
        <f t="shared" si="2"/>
        <v>437.5</v>
      </c>
      <c r="K43" s="73">
        <v>437.5</v>
      </c>
      <c r="L43" s="74">
        <f t="shared" si="1"/>
        <v>0</v>
      </c>
    </row>
    <row r="44" spans="1:12" s="3" customFormat="1" ht="14.25" x14ac:dyDescent="0.2">
      <c r="A44" s="50"/>
      <c r="B44" s="44" t="s">
        <v>67</v>
      </c>
      <c r="C44" s="37" t="s">
        <v>80</v>
      </c>
      <c r="D44" s="36">
        <v>5</v>
      </c>
      <c r="E44" s="20"/>
      <c r="F44" s="22"/>
      <c r="H44" s="19">
        <v>43.75</v>
      </c>
      <c r="I44" s="57">
        <f t="shared" si="2"/>
        <v>218.75</v>
      </c>
      <c r="K44" s="73">
        <v>218.75</v>
      </c>
      <c r="L44" s="74">
        <f t="shared" si="1"/>
        <v>0</v>
      </c>
    </row>
    <row r="45" spans="1:12" s="3" customFormat="1" ht="14.25" x14ac:dyDescent="0.2">
      <c r="A45" s="50"/>
      <c r="B45" s="44" t="s">
        <v>68</v>
      </c>
      <c r="C45" s="37" t="s">
        <v>51</v>
      </c>
      <c r="D45" s="36">
        <v>4</v>
      </c>
      <c r="E45" s="20"/>
      <c r="F45" s="22"/>
      <c r="H45" s="19">
        <v>450</v>
      </c>
      <c r="I45" s="57">
        <f t="shared" si="2"/>
        <v>1800</v>
      </c>
      <c r="K45" s="73">
        <v>1800</v>
      </c>
      <c r="L45" s="74">
        <f t="shared" si="1"/>
        <v>0</v>
      </c>
    </row>
    <row r="46" spans="1:12" s="3" customFormat="1" ht="14.25" x14ac:dyDescent="0.2">
      <c r="A46" s="50"/>
      <c r="B46" s="45" t="s">
        <v>69</v>
      </c>
      <c r="C46" s="37" t="s">
        <v>51</v>
      </c>
      <c r="D46" s="36">
        <v>3</v>
      </c>
      <c r="E46" s="20"/>
      <c r="F46" s="22"/>
      <c r="H46" s="19">
        <v>165</v>
      </c>
      <c r="I46" s="57">
        <f t="shared" si="2"/>
        <v>495</v>
      </c>
      <c r="K46" s="73">
        <v>495</v>
      </c>
      <c r="L46" s="74">
        <f t="shared" si="1"/>
        <v>0</v>
      </c>
    </row>
    <row r="47" spans="1:12" s="3" customFormat="1" ht="14.25" x14ac:dyDescent="0.2">
      <c r="A47" s="51"/>
      <c r="B47" s="45" t="s">
        <v>70</v>
      </c>
      <c r="C47" s="37" t="s">
        <v>83</v>
      </c>
      <c r="D47" s="36">
        <v>3</v>
      </c>
      <c r="E47" s="20"/>
      <c r="F47" s="22"/>
      <c r="H47" s="19">
        <v>95</v>
      </c>
      <c r="I47" s="57">
        <f t="shared" si="2"/>
        <v>285</v>
      </c>
      <c r="K47" s="73">
        <v>285</v>
      </c>
      <c r="L47" s="74">
        <f t="shared" si="1"/>
        <v>0</v>
      </c>
    </row>
    <row r="48" spans="1:12" s="3" customFormat="1" x14ac:dyDescent="0.25">
      <c r="A48" s="66"/>
      <c r="B48" s="70" t="s">
        <v>71</v>
      </c>
      <c r="C48" s="37" t="s">
        <v>84</v>
      </c>
      <c r="D48" s="36">
        <v>10</v>
      </c>
      <c r="E48" s="20"/>
      <c r="F48" s="22"/>
      <c r="H48" s="19">
        <v>95</v>
      </c>
      <c r="I48" s="57">
        <f t="shared" si="2"/>
        <v>950</v>
      </c>
      <c r="K48" s="73">
        <v>950</v>
      </c>
      <c r="L48" s="74">
        <f t="shared" si="1"/>
        <v>0</v>
      </c>
    </row>
    <row r="49" spans="1:12" s="3" customFormat="1" ht="14.25" x14ac:dyDescent="0.2">
      <c r="A49" s="52"/>
      <c r="B49" s="46" t="s">
        <v>72</v>
      </c>
      <c r="C49" s="29" t="s">
        <v>51</v>
      </c>
      <c r="D49" s="17">
        <v>3</v>
      </c>
      <c r="E49" s="20"/>
      <c r="F49" s="22"/>
      <c r="H49" s="19">
        <v>20</v>
      </c>
      <c r="I49" s="57">
        <f t="shared" si="2"/>
        <v>60</v>
      </c>
      <c r="K49" s="73">
        <v>60</v>
      </c>
      <c r="L49" s="74">
        <f t="shared" si="1"/>
        <v>0</v>
      </c>
    </row>
    <row r="50" spans="1:12" s="3" customFormat="1" ht="14.25" x14ac:dyDescent="0.2">
      <c r="A50" s="52"/>
      <c r="B50" s="45" t="s">
        <v>73</v>
      </c>
      <c r="C50" s="29" t="s">
        <v>82</v>
      </c>
      <c r="D50" s="17">
        <v>3</v>
      </c>
      <c r="E50" s="20"/>
      <c r="F50" s="22"/>
      <c r="H50" s="19">
        <v>95</v>
      </c>
      <c r="I50" s="57">
        <f t="shared" si="2"/>
        <v>285</v>
      </c>
      <c r="K50" s="73">
        <v>285</v>
      </c>
      <c r="L50" s="74">
        <f t="shared" si="1"/>
        <v>0</v>
      </c>
    </row>
    <row r="51" spans="1:12" s="3" customFormat="1" ht="14.25" x14ac:dyDescent="0.2">
      <c r="A51" s="52"/>
      <c r="B51" s="45" t="s">
        <v>74</v>
      </c>
      <c r="C51" s="29" t="s">
        <v>85</v>
      </c>
      <c r="D51" s="17">
        <v>8</v>
      </c>
      <c r="E51" s="20"/>
      <c r="F51" s="22"/>
      <c r="H51" s="19">
        <v>260</v>
      </c>
      <c r="I51" s="57">
        <f t="shared" si="2"/>
        <v>2080</v>
      </c>
      <c r="K51" s="73">
        <v>2080</v>
      </c>
      <c r="L51" s="74">
        <f t="shared" si="1"/>
        <v>0</v>
      </c>
    </row>
    <row r="52" spans="1:12" s="3" customFormat="1" ht="14.25" x14ac:dyDescent="0.2">
      <c r="A52" s="52"/>
      <c r="B52" s="45" t="s">
        <v>75</v>
      </c>
      <c r="C52" s="29" t="s">
        <v>84</v>
      </c>
      <c r="D52" s="17">
        <v>3</v>
      </c>
      <c r="E52" s="20"/>
      <c r="F52" s="22"/>
      <c r="H52" s="19">
        <v>115</v>
      </c>
      <c r="I52" s="57">
        <f t="shared" si="2"/>
        <v>345</v>
      </c>
      <c r="K52" s="73">
        <v>345</v>
      </c>
      <c r="L52" s="74">
        <f t="shared" si="1"/>
        <v>0</v>
      </c>
    </row>
    <row r="53" spans="1:12" s="3" customFormat="1" ht="14.25" x14ac:dyDescent="0.2">
      <c r="A53" s="52"/>
      <c r="B53" s="45" t="s">
        <v>76</v>
      </c>
      <c r="C53" s="29" t="s">
        <v>85</v>
      </c>
      <c r="D53" s="17">
        <v>3</v>
      </c>
      <c r="E53" s="20"/>
      <c r="F53" s="22"/>
      <c r="H53" s="19">
        <v>250</v>
      </c>
      <c r="I53" s="57">
        <f t="shared" si="2"/>
        <v>750</v>
      </c>
      <c r="K53" s="73">
        <v>750</v>
      </c>
      <c r="L53" s="74">
        <f t="shared" si="1"/>
        <v>0</v>
      </c>
    </row>
    <row r="54" spans="1:12" s="3" customFormat="1" ht="14.25" x14ac:dyDescent="0.2">
      <c r="A54" s="52"/>
      <c r="B54" s="45" t="s">
        <v>77</v>
      </c>
      <c r="C54" s="29" t="s">
        <v>51</v>
      </c>
      <c r="D54" s="17">
        <v>1</v>
      </c>
      <c r="E54" s="20"/>
      <c r="F54" s="22"/>
      <c r="H54" s="19">
        <v>250</v>
      </c>
      <c r="I54" s="57">
        <f t="shared" si="2"/>
        <v>250</v>
      </c>
      <c r="K54" s="73">
        <v>250</v>
      </c>
      <c r="L54" s="74">
        <f t="shared" si="1"/>
        <v>0</v>
      </c>
    </row>
    <row r="55" spans="1:12" s="3" customFormat="1" ht="14.25" x14ac:dyDescent="0.2">
      <c r="A55" s="52"/>
      <c r="B55" s="45"/>
      <c r="C55" s="29"/>
      <c r="D55" s="17"/>
      <c r="E55" s="20"/>
      <c r="F55" s="22"/>
      <c r="H55" s="19"/>
      <c r="I55" s="57"/>
      <c r="K55" s="73"/>
      <c r="L55" s="74">
        <f t="shared" si="1"/>
        <v>0</v>
      </c>
    </row>
    <row r="56" spans="1:12" s="3" customFormat="1" ht="14.25" x14ac:dyDescent="0.2">
      <c r="A56" s="78" t="s">
        <v>54</v>
      </c>
      <c r="B56" s="79" t="s">
        <v>86</v>
      </c>
      <c r="C56" s="80" t="s">
        <v>102</v>
      </c>
      <c r="D56" s="36">
        <v>1</v>
      </c>
      <c r="E56" s="18"/>
      <c r="F56" s="18"/>
      <c r="H56" s="19">
        <v>150</v>
      </c>
      <c r="I56" s="57">
        <f t="shared" ref="I56:I58" si="3">D56*H56</f>
        <v>150</v>
      </c>
      <c r="K56" s="73"/>
      <c r="L56" s="74"/>
    </row>
    <row r="57" spans="1:12" s="3" customFormat="1" ht="14.25" x14ac:dyDescent="0.2">
      <c r="A57" s="50"/>
      <c r="B57" s="44" t="s">
        <v>87</v>
      </c>
      <c r="C57" s="37" t="s">
        <v>51</v>
      </c>
      <c r="D57" s="36">
        <v>1</v>
      </c>
      <c r="E57" s="18"/>
      <c r="F57" s="18"/>
      <c r="H57" s="19">
        <v>2950</v>
      </c>
      <c r="I57" s="57">
        <f t="shared" si="3"/>
        <v>2950</v>
      </c>
      <c r="K57" s="73"/>
      <c r="L57" s="74"/>
    </row>
    <row r="58" spans="1:12" s="3" customFormat="1" ht="14.25" x14ac:dyDescent="0.2">
      <c r="A58" s="50"/>
      <c r="B58" s="44" t="s">
        <v>88</v>
      </c>
      <c r="C58" s="37" t="s">
        <v>51</v>
      </c>
      <c r="D58" s="36">
        <v>2</v>
      </c>
      <c r="E58" s="20"/>
      <c r="F58" s="20"/>
      <c r="H58" s="19">
        <v>230</v>
      </c>
      <c r="I58" s="57">
        <f t="shared" si="3"/>
        <v>460</v>
      </c>
      <c r="K58" s="73"/>
      <c r="L58" s="74"/>
    </row>
    <row r="59" spans="1:12" s="3" customFormat="1" ht="14.25" x14ac:dyDescent="0.2">
      <c r="A59" s="52"/>
      <c r="B59" s="71" t="s">
        <v>122</v>
      </c>
      <c r="C59" s="29"/>
      <c r="D59" s="17"/>
      <c r="E59" s="20"/>
      <c r="F59" s="22"/>
      <c r="H59" s="19"/>
      <c r="I59" s="57"/>
      <c r="K59" s="73"/>
      <c r="L59" s="73"/>
    </row>
    <row r="60" spans="1:12" s="3" customFormat="1" ht="15.75" x14ac:dyDescent="0.25">
      <c r="A60" s="52"/>
      <c r="B60" s="47" t="s">
        <v>26</v>
      </c>
      <c r="C60" s="30"/>
      <c r="D60" s="23"/>
      <c r="E60" s="24"/>
      <c r="F60" s="25"/>
      <c r="H60" s="19"/>
      <c r="I60" s="57">
        <f t="shared" ref="I60" si="4">C60*H60</f>
        <v>0</v>
      </c>
    </row>
    <row r="61" spans="1:12" s="3" customFormat="1" ht="16.5" thickBot="1" x14ac:dyDescent="0.3">
      <c r="A61" s="53"/>
      <c r="B61" s="48"/>
      <c r="C61" s="26"/>
      <c r="D61" s="26"/>
      <c r="E61" s="26"/>
      <c r="F61" s="26"/>
      <c r="H61" s="27" t="s">
        <v>41</v>
      </c>
      <c r="I61" s="60">
        <f>SUM(I33:I59)</f>
        <v>34860.25</v>
      </c>
    </row>
    <row r="62" spans="1:12" s="3" customFormat="1" ht="12.75" x14ac:dyDescent="0.2">
      <c r="A62" s="3" t="s">
        <v>128</v>
      </c>
      <c r="I62" s="57"/>
    </row>
    <row r="63" spans="1:12" s="3" customFormat="1" ht="12.75" x14ac:dyDescent="0.2">
      <c r="I63" s="57"/>
    </row>
    <row r="64" spans="1:12" s="3" customFormat="1" ht="12.75" x14ac:dyDescent="0.2">
      <c r="I64" s="57"/>
    </row>
    <row r="65" spans="1:9" s="3" customFormat="1" ht="12.75" x14ac:dyDescent="0.2">
      <c r="A65" s="3" t="s">
        <v>32</v>
      </c>
      <c r="I65" s="57"/>
    </row>
    <row r="66" spans="1:9" s="3" customFormat="1" ht="12.75" x14ac:dyDescent="0.2">
      <c r="C66" s="4"/>
      <c r="D66" s="4"/>
      <c r="E66" s="4"/>
      <c r="F66" s="4"/>
      <c r="I66" s="57"/>
    </row>
    <row r="67" spans="1:9" s="3" customFormat="1" ht="12.75" x14ac:dyDescent="0.2">
      <c r="A67" s="32" t="s">
        <v>52</v>
      </c>
      <c r="C67" s="103" t="s">
        <v>6</v>
      </c>
      <c r="D67" s="103"/>
      <c r="E67" s="103"/>
      <c r="F67" s="103"/>
      <c r="I67" s="57"/>
    </row>
    <row r="68" spans="1:9" s="3" customFormat="1" ht="12.75" x14ac:dyDescent="0.2">
      <c r="I68" s="57"/>
    </row>
    <row r="69" spans="1:9" s="3" customFormat="1" ht="12.75" x14ac:dyDescent="0.2">
      <c r="A69" s="3" t="s">
        <v>27</v>
      </c>
      <c r="C69" s="4"/>
      <c r="D69" s="4"/>
      <c r="E69" s="4"/>
      <c r="F69" s="4"/>
      <c r="I69" s="57"/>
    </row>
    <row r="70" spans="1:9" s="3" customFormat="1" ht="12.75" x14ac:dyDescent="0.2">
      <c r="A70" s="3" t="s">
        <v>29</v>
      </c>
      <c r="C70" s="106" t="s">
        <v>28</v>
      </c>
      <c r="D70" s="106"/>
      <c r="E70" s="106"/>
      <c r="F70" s="106"/>
      <c r="I70" s="57"/>
    </row>
    <row r="71" spans="1:9" s="3" customFormat="1" ht="12.75" x14ac:dyDescent="0.2">
      <c r="I71" s="57"/>
    </row>
    <row r="72" spans="1:9" s="3" customFormat="1" ht="12.75" x14ac:dyDescent="0.2">
      <c r="C72" s="99"/>
      <c r="D72" s="99"/>
      <c r="E72" s="99"/>
      <c r="F72" s="99"/>
      <c r="I72" s="57"/>
    </row>
    <row r="73" spans="1:9" s="3" customFormat="1" ht="12.75" x14ac:dyDescent="0.2">
      <c r="C73" s="100" t="s">
        <v>31</v>
      </c>
      <c r="D73" s="100"/>
      <c r="E73" s="100"/>
      <c r="F73" s="100"/>
      <c r="I73" s="57"/>
    </row>
    <row r="74" spans="1:9" s="3" customFormat="1" ht="12.75" x14ac:dyDescent="0.2">
      <c r="I74" s="57"/>
    </row>
    <row r="75" spans="1:9" s="3" customFormat="1" ht="12.75" x14ac:dyDescent="0.2">
      <c r="B75" s="63" t="s">
        <v>121</v>
      </c>
      <c r="C75" s="5" t="s">
        <v>30</v>
      </c>
      <c r="D75" s="4"/>
      <c r="E75" s="4"/>
      <c r="I75" s="57"/>
    </row>
    <row r="76" spans="1:9" s="2" customFormat="1" ht="15.75" x14ac:dyDescent="0.25">
      <c r="I76" s="55"/>
    </row>
    <row r="77" spans="1:9" s="2" customFormat="1" ht="15.75" x14ac:dyDescent="0.25">
      <c r="I77" s="55"/>
    </row>
    <row r="78" spans="1:9" s="2" customFormat="1" ht="15.75" x14ac:dyDescent="0.25">
      <c r="I78" s="55"/>
    </row>
    <row r="79" spans="1:9" s="2" customFormat="1" ht="15.75" x14ac:dyDescent="0.25">
      <c r="I79" s="55"/>
    </row>
    <row r="80" spans="1:9" s="2" customFormat="1" ht="15.75" x14ac:dyDescent="0.25">
      <c r="I80" s="55"/>
    </row>
    <row r="81" spans="7:9" s="2" customFormat="1" ht="15.75" x14ac:dyDescent="0.25">
      <c r="I81" s="55"/>
    </row>
    <row r="82" spans="7:9" s="2" customFormat="1" ht="15.75" x14ac:dyDescent="0.25">
      <c r="I82" s="55"/>
    </row>
    <row r="83" spans="7:9" s="2" customFormat="1" ht="15.75" x14ac:dyDescent="0.25">
      <c r="I83" s="55"/>
    </row>
    <row r="84" spans="7:9" s="2" customFormat="1" ht="15.75" x14ac:dyDescent="0.25">
      <c r="I84" s="55"/>
    </row>
    <row r="85" spans="7:9" s="2" customFormat="1" ht="15.75" x14ac:dyDescent="0.25">
      <c r="I85" s="55"/>
    </row>
    <row r="86" spans="7:9" s="2" customFormat="1" ht="15.75" x14ac:dyDescent="0.25">
      <c r="I86" s="55"/>
    </row>
    <row r="87" spans="7:9" s="2" customFormat="1" ht="15.75" x14ac:dyDescent="0.25">
      <c r="I87" s="55"/>
    </row>
    <row r="88" spans="7:9" s="2" customFormat="1" ht="15.75" x14ac:dyDescent="0.25">
      <c r="I88" s="55"/>
    </row>
    <row r="89" spans="7:9" s="2" customFormat="1" ht="15.75" x14ac:dyDescent="0.25">
      <c r="I89" s="55"/>
    </row>
    <row r="90" spans="7:9" s="2" customFormat="1" ht="15.75" x14ac:dyDescent="0.25">
      <c r="I90" s="55"/>
    </row>
    <row r="91" spans="7:9" s="2" customFormat="1" ht="15.75" x14ac:dyDescent="0.25">
      <c r="I91" s="55"/>
    </row>
    <row r="92" spans="7:9" s="2" customFormat="1" ht="15.75" x14ac:dyDescent="0.25">
      <c r="I92" s="55"/>
    </row>
    <row r="93" spans="7:9" s="2" customFormat="1" ht="15.75" x14ac:dyDescent="0.25">
      <c r="I93" s="55"/>
    </row>
    <row r="94" spans="7:9" s="2" customFormat="1" ht="15.75" x14ac:dyDescent="0.25">
      <c r="I94" s="55"/>
    </row>
    <row r="95" spans="7:9" s="2" customFormat="1" ht="15.75" x14ac:dyDescent="0.25">
      <c r="I95" s="55"/>
    </row>
    <row r="96" spans="7:9" ht="15.75" x14ac:dyDescent="0.25">
      <c r="G96" s="2"/>
    </row>
  </sheetData>
  <mergeCells count="21">
    <mergeCell ref="A7:F7"/>
    <mergeCell ref="A1:F1"/>
    <mergeCell ref="A2:F2"/>
    <mergeCell ref="A3:F3"/>
    <mergeCell ref="A4:F4"/>
    <mergeCell ref="A5:F5"/>
    <mergeCell ref="E9:F9"/>
    <mergeCell ref="E10:F10"/>
    <mergeCell ref="E12:F12"/>
    <mergeCell ref="C16:E16"/>
    <mergeCell ref="C17:E17"/>
    <mergeCell ref="C72:F72"/>
    <mergeCell ref="C73:F73"/>
    <mergeCell ref="E11:F11"/>
    <mergeCell ref="K22:M22"/>
    <mergeCell ref="K24:M24"/>
    <mergeCell ref="K25:M25"/>
    <mergeCell ref="A31:F31"/>
    <mergeCell ref="C67:F67"/>
    <mergeCell ref="C70:F70"/>
    <mergeCell ref="K21:M21"/>
  </mergeCells>
  <printOptions horizontalCentered="1" verticalCentered="1"/>
  <pageMargins left="0.25" right="0.15" top="0.75" bottom="0.5" header="0" footer="0"/>
  <pageSetup paperSize="9" scale="75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M101"/>
  <sheetViews>
    <sheetView tabSelected="1" view="pageBreakPreview" zoomScale="112" zoomScaleNormal="112" zoomScaleSheetLayoutView="112" zoomScalePageLayoutView="70" workbookViewId="0">
      <selection activeCell="E11" sqref="E11:F11"/>
    </sheetView>
  </sheetViews>
  <sheetFormatPr defaultRowHeight="15" x14ac:dyDescent="0.25"/>
  <cols>
    <col min="1" max="1" width="16.5703125" style="28" customWidth="1"/>
    <col min="2" max="2" width="64.42578125" style="28" customWidth="1"/>
    <col min="3" max="3" width="11.140625" style="28" customWidth="1"/>
    <col min="4" max="4" width="10.5703125" style="28" customWidth="1"/>
    <col min="5" max="5" width="11.140625" style="28" customWidth="1"/>
    <col min="6" max="6" width="13.5703125" style="28" customWidth="1"/>
    <col min="7" max="7" width="2" style="28" customWidth="1"/>
    <col min="8" max="8" width="10.85546875" style="28" bestFit="1" customWidth="1"/>
    <col min="9" max="9" width="11.5703125" style="61" bestFit="1" customWidth="1"/>
    <col min="10" max="16384" width="9.140625" style="28"/>
  </cols>
  <sheetData>
    <row r="1" spans="1:9" s="1" customFormat="1" x14ac:dyDescent="0.25">
      <c r="A1" s="100" t="s">
        <v>0</v>
      </c>
      <c r="B1" s="100"/>
      <c r="C1" s="100"/>
      <c r="D1" s="100"/>
      <c r="E1" s="100"/>
      <c r="F1" s="100"/>
      <c r="I1" s="54"/>
    </row>
    <row r="2" spans="1:9" s="1" customFormat="1" x14ac:dyDescent="0.25">
      <c r="A2" s="111" t="s">
        <v>1</v>
      </c>
      <c r="B2" s="111"/>
      <c r="C2" s="111"/>
      <c r="D2" s="111"/>
      <c r="E2" s="111"/>
      <c r="F2" s="111"/>
      <c r="I2" s="54"/>
    </row>
    <row r="3" spans="1:9" s="1" customFormat="1" x14ac:dyDescent="0.25">
      <c r="A3" s="100" t="s">
        <v>2</v>
      </c>
      <c r="B3" s="100"/>
      <c r="C3" s="100"/>
      <c r="D3" s="100"/>
      <c r="E3" s="100"/>
      <c r="F3" s="100"/>
      <c r="I3" s="54"/>
    </row>
    <row r="4" spans="1:9" s="1" customFormat="1" x14ac:dyDescent="0.25">
      <c r="A4" s="111" t="s">
        <v>43</v>
      </c>
      <c r="B4" s="111"/>
      <c r="C4" s="111"/>
      <c r="D4" s="111"/>
      <c r="E4" s="111"/>
      <c r="F4" s="111"/>
      <c r="I4" s="54"/>
    </row>
    <row r="5" spans="1:9" s="1" customFormat="1" x14ac:dyDescent="0.25">
      <c r="A5" s="100" t="s">
        <v>3</v>
      </c>
      <c r="B5" s="100"/>
      <c r="C5" s="100"/>
      <c r="D5" s="100"/>
      <c r="E5" s="100"/>
      <c r="F5" s="100"/>
      <c r="I5" s="54"/>
    </row>
    <row r="6" spans="1:9" s="2" customFormat="1" ht="6" customHeight="1" x14ac:dyDescent="0.25">
      <c r="I6" s="55"/>
    </row>
    <row r="7" spans="1:9" s="2" customFormat="1" ht="18.75" x14ac:dyDescent="0.3">
      <c r="A7" s="110" t="s">
        <v>4</v>
      </c>
      <c r="B7" s="110"/>
      <c r="C7" s="110"/>
      <c r="D7" s="110"/>
      <c r="E7" s="110"/>
      <c r="F7" s="110"/>
      <c r="I7" s="55"/>
    </row>
    <row r="8" spans="1:9" s="2" customFormat="1" ht="25.5" customHeight="1" x14ac:dyDescent="0.3">
      <c r="A8" s="68"/>
      <c r="B8" s="68"/>
      <c r="C8" s="68"/>
      <c r="D8" s="68"/>
      <c r="E8" s="75"/>
      <c r="F8" s="75"/>
      <c r="I8" s="55"/>
    </row>
    <row r="9" spans="1:9" s="8" customFormat="1" ht="14.25" customHeight="1" x14ac:dyDescent="0.25">
      <c r="A9" s="8" t="s">
        <v>6</v>
      </c>
      <c r="B9" s="38"/>
      <c r="D9" s="39" t="s">
        <v>5</v>
      </c>
      <c r="E9" s="107" t="s">
        <v>123</v>
      </c>
      <c r="F9" s="108"/>
      <c r="I9" s="56"/>
    </row>
    <row r="10" spans="1:9" s="8" customFormat="1" ht="14.25" customHeight="1" x14ac:dyDescent="0.25">
      <c r="A10" s="8" t="s">
        <v>7</v>
      </c>
      <c r="B10" s="40"/>
      <c r="D10" s="39" t="s">
        <v>30</v>
      </c>
      <c r="E10" s="109">
        <v>44788</v>
      </c>
      <c r="F10" s="107"/>
      <c r="I10" s="56"/>
    </row>
    <row r="11" spans="1:9" s="8" customFormat="1" ht="14.25" customHeight="1" x14ac:dyDescent="0.25">
      <c r="A11" s="8" t="s">
        <v>8</v>
      </c>
      <c r="B11" s="40"/>
      <c r="D11" s="39" t="s">
        <v>42</v>
      </c>
      <c r="E11" s="101" t="s">
        <v>127</v>
      </c>
      <c r="F11" s="102"/>
      <c r="I11" s="56"/>
    </row>
    <row r="12" spans="1:9" s="8" customFormat="1" ht="14.25" customHeight="1" x14ac:dyDescent="0.25">
      <c r="A12" s="8" t="s">
        <v>9</v>
      </c>
      <c r="B12" s="38"/>
      <c r="E12" s="106"/>
      <c r="F12" s="106"/>
      <c r="I12" s="56"/>
    </row>
    <row r="13" spans="1:9" s="3" customFormat="1" ht="12.75" x14ac:dyDescent="0.2">
      <c r="I13" s="57"/>
    </row>
    <row r="14" spans="1:9" s="3" customFormat="1" ht="12.75" x14ac:dyDescent="0.2">
      <c r="A14" s="3" t="s">
        <v>10</v>
      </c>
      <c r="I14" s="57"/>
    </row>
    <row r="15" spans="1:9" s="3" customFormat="1" ht="12.75" x14ac:dyDescent="0.2">
      <c r="A15" s="3" t="s">
        <v>11</v>
      </c>
      <c r="I15" s="57"/>
    </row>
    <row r="16" spans="1:9" s="3" customFormat="1" ht="12.75" x14ac:dyDescent="0.2">
      <c r="C16" s="104" t="s">
        <v>33</v>
      </c>
      <c r="D16" s="104"/>
      <c r="E16" s="104"/>
      <c r="I16" s="57"/>
    </row>
    <row r="17" spans="1:13" s="3" customFormat="1" ht="12.75" x14ac:dyDescent="0.2">
      <c r="A17" s="6" t="s">
        <v>13</v>
      </c>
      <c r="C17" s="103" t="s">
        <v>12</v>
      </c>
      <c r="D17" s="103"/>
      <c r="E17" s="103"/>
      <c r="F17" s="69"/>
      <c r="I17" s="57"/>
    </row>
    <row r="18" spans="1:13" s="3" customFormat="1" ht="12.75" x14ac:dyDescent="0.2">
      <c r="A18" s="33" t="s">
        <v>44</v>
      </c>
      <c r="C18" s="7"/>
      <c r="D18" s="7"/>
      <c r="E18" s="7"/>
      <c r="I18" s="57"/>
    </row>
    <row r="19" spans="1:13" s="3" customFormat="1" ht="12.75" customHeight="1" x14ac:dyDescent="0.2">
      <c r="A19" s="33" t="s">
        <v>49</v>
      </c>
      <c r="B19" s="7"/>
      <c r="C19" s="7"/>
      <c r="D19" s="7"/>
      <c r="E19" s="7"/>
      <c r="F19" s="7"/>
      <c r="I19" s="57"/>
      <c r="K19" s="3" t="s">
        <v>38</v>
      </c>
    </row>
    <row r="20" spans="1:13" s="3" customFormat="1" ht="12.75" x14ac:dyDescent="0.2">
      <c r="A20" s="33" t="s">
        <v>45</v>
      </c>
      <c r="C20" s="67"/>
      <c r="F20" s="69"/>
      <c r="I20" s="57"/>
      <c r="K20" s="67"/>
    </row>
    <row r="21" spans="1:13" s="3" customFormat="1" ht="12.75" x14ac:dyDescent="0.2">
      <c r="A21" s="33" t="s">
        <v>46</v>
      </c>
      <c r="C21" s="67"/>
      <c r="F21" s="67"/>
      <c r="I21" s="57"/>
      <c r="K21" s="104" t="s">
        <v>33</v>
      </c>
      <c r="L21" s="104"/>
      <c r="M21" s="104"/>
    </row>
    <row r="22" spans="1:13" s="3" customFormat="1" ht="12.75" x14ac:dyDescent="0.2">
      <c r="A22" s="34" t="s">
        <v>47</v>
      </c>
      <c r="B22" s="9"/>
      <c r="C22" s="9"/>
      <c r="D22" s="67"/>
      <c r="E22" s="69"/>
      <c r="F22" s="9"/>
      <c r="I22" s="57"/>
      <c r="K22" s="103" t="s">
        <v>12</v>
      </c>
      <c r="L22" s="103"/>
      <c r="M22" s="103"/>
    </row>
    <row r="23" spans="1:13" s="3" customFormat="1" ht="15" customHeight="1" x14ac:dyDescent="0.2">
      <c r="A23" s="10" t="s">
        <v>14</v>
      </c>
      <c r="B23" s="9"/>
      <c r="C23" s="9"/>
      <c r="D23" s="9"/>
      <c r="E23" s="67"/>
      <c r="F23" s="9"/>
      <c r="I23" s="57"/>
      <c r="K23" s="67"/>
      <c r="L23" s="67"/>
      <c r="M23" s="67"/>
    </row>
    <row r="24" spans="1:13" s="3" customFormat="1" ht="12.75" x14ac:dyDescent="0.2">
      <c r="B24" s="6" t="s">
        <v>15</v>
      </c>
      <c r="C24" s="67"/>
      <c r="D24" s="67"/>
      <c r="E24" s="67"/>
      <c r="F24" s="67"/>
      <c r="I24" s="57"/>
      <c r="K24" s="104" t="s">
        <v>40</v>
      </c>
      <c r="L24" s="104"/>
      <c r="M24" s="104"/>
    </row>
    <row r="25" spans="1:13" s="3" customFormat="1" ht="12.75" x14ac:dyDescent="0.2">
      <c r="B25" s="6" t="s">
        <v>16</v>
      </c>
      <c r="C25" s="67"/>
      <c r="D25" s="67"/>
      <c r="E25" s="67"/>
      <c r="F25" s="67"/>
      <c r="I25" s="57"/>
      <c r="K25" s="100" t="s">
        <v>39</v>
      </c>
      <c r="L25" s="100"/>
      <c r="M25" s="100"/>
    </row>
    <row r="26" spans="1:13" s="3" customFormat="1" ht="12.75" x14ac:dyDescent="0.2">
      <c r="B26" s="6" t="s">
        <v>17</v>
      </c>
      <c r="C26" s="67"/>
      <c r="D26" s="67"/>
      <c r="E26" s="67"/>
      <c r="F26" s="67"/>
      <c r="I26" s="57"/>
    </row>
    <row r="27" spans="1:13" s="3" customFormat="1" ht="12.75" x14ac:dyDescent="0.2">
      <c r="B27" s="6" t="s">
        <v>18</v>
      </c>
      <c r="C27" s="67"/>
      <c r="D27" s="67"/>
      <c r="E27" s="67"/>
      <c r="F27" s="67"/>
      <c r="I27" s="57"/>
    </row>
    <row r="28" spans="1:13" s="3" customFormat="1" ht="13.5" x14ac:dyDescent="0.25">
      <c r="A28" s="11" t="s">
        <v>37</v>
      </c>
      <c r="B28" s="6"/>
      <c r="C28" s="67"/>
      <c r="D28" s="67"/>
      <c r="E28" s="67"/>
      <c r="F28" s="67"/>
      <c r="I28" s="57"/>
    </row>
    <row r="29" spans="1:13" s="3" customFormat="1" ht="13.5" thickBot="1" x14ac:dyDescent="0.25">
      <c r="A29" s="35" t="s">
        <v>48</v>
      </c>
      <c r="B29" s="12" t="s">
        <v>126</v>
      </c>
      <c r="C29" s="67"/>
      <c r="D29" s="67"/>
      <c r="E29" s="67"/>
      <c r="F29" s="67"/>
      <c r="H29" s="13" t="s">
        <v>34</v>
      </c>
      <c r="I29" s="58">
        <f>I66</f>
        <v>31496.44</v>
      </c>
    </row>
    <row r="30" spans="1:13" s="3" customFormat="1" ht="6.75" customHeight="1" thickTop="1" x14ac:dyDescent="0.2">
      <c r="C30" s="67"/>
      <c r="D30" s="67"/>
      <c r="E30" s="67"/>
      <c r="F30" s="67"/>
      <c r="I30" s="57"/>
    </row>
    <row r="31" spans="1:13" s="3" customFormat="1" ht="15.75" customHeight="1" thickBot="1" x14ac:dyDescent="0.25">
      <c r="A31" s="105" t="s">
        <v>19</v>
      </c>
      <c r="B31" s="105"/>
      <c r="C31" s="105"/>
      <c r="D31" s="105"/>
      <c r="E31" s="105"/>
      <c r="F31" s="105"/>
      <c r="H31" s="14" t="s">
        <v>36</v>
      </c>
      <c r="I31" s="57"/>
    </row>
    <row r="32" spans="1:13" s="3" customFormat="1" ht="15.75" customHeight="1" thickBot="1" x14ac:dyDescent="0.25">
      <c r="A32" s="49" t="s">
        <v>20</v>
      </c>
      <c r="B32" s="31" t="s">
        <v>21</v>
      </c>
      <c r="C32" s="15" t="s">
        <v>22</v>
      </c>
      <c r="D32" s="15" t="s">
        <v>23</v>
      </c>
      <c r="E32" s="15" t="s">
        <v>24</v>
      </c>
      <c r="F32" s="15" t="s">
        <v>25</v>
      </c>
      <c r="H32" s="16" t="s">
        <v>35</v>
      </c>
      <c r="I32" s="59">
        <v>1</v>
      </c>
    </row>
    <row r="33" spans="1:13" s="3" customFormat="1" ht="15.75" customHeight="1" x14ac:dyDescent="0.2">
      <c r="A33" s="81"/>
      <c r="B33" s="89" t="s">
        <v>125</v>
      </c>
      <c r="C33" s="82"/>
      <c r="D33" s="82"/>
      <c r="E33" s="82"/>
      <c r="F33" s="82"/>
      <c r="H33" s="76"/>
      <c r="I33" s="77"/>
    </row>
    <row r="34" spans="1:13" s="3" customFormat="1" ht="14.25" x14ac:dyDescent="0.2">
      <c r="A34" s="84" t="s">
        <v>55</v>
      </c>
      <c r="B34" s="90" t="s">
        <v>89</v>
      </c>
      <c r="C34" s="37" t="s">
        <v>78</v>
      </c>
      <c r="D34" s="36">
        <v>11</v>
      </c>
      <c r="E34" s="20"/>
      <c r="F34" s="20"/>
      <c r="H34" s="3">
        <v>36</v>
      </c>
      <c r="I34" s="57">
        <f t="shared" ref="I34" si="0">D34*H34</f>
        <v>396</v>
      </c>
      <c r="J34" s="73">
        <v>396</v>
      </c>
      <c r="K34" s="74">
        <f t="shared" ref="K34:K46" si="1">I34-J34</f>
        <v>0</v>
      </c>
      <c r="L34" s="73"/>
      <c r="M34" s="73"/>
    </row>
    <row r="35" spans="1:13" s="3" customFormat="1" ht="14.25" x14ac:dyDescent="0.2">
      <c r="A35" s="83"/>
      <c r="B35" s="90" t="s">
        <v>90</v>
      </c>
      <c r="C35" s="37" t="s">
        <v>78</v>
      </c>
      <c r="D35" s="36">
        <v>12</v>
      </c>
      <c r="E35" s="21"/>
      <c r="F35" s="21"/>
      <c r="H35" s="19">
        <v>78</v>
      </c>
      <c r="I35" s="57">
        <f>D35*H35</f>
        <v>936</v>
      </c>
      <c r="J35" s="73">
        <v>936</v>
      </c>
      <c r="K35" s="74">
        <f t="shared" si="1"/>
        <v>0</v>
      </c>
      <c r="L35" s="73"/>
      <c r="M35" s="73"/>
    </row>
    <row r="36" spans="1:13" s="3" customFormat="1" ht="14.25" x14ac:dyDescent="0.2">
      <c r="A36" s="83"/>
      <c r="B36" s="90" t="s">
        <v>91</v>
      </c>
      <c r="C36" s="37" t="s">
        <v>51</v>
      </c>
      <c r="D36" s="36">
        <v>25</v>
      </c>
      <c r="E36" s="20"/>
      <c r="F36" s="20"/>
      <c r="H36" s="19">
        <v>23</v>
      </c>
      <c r="I36" s="57">
        <f t="shared" ref="I36:I63" si="2">D36*H36</f>
        <v>575</v>
      </c>
      <c r="J36" s="73">
        <v>575</v>
      </c>
      <c r="K36" s="74">
        <f t="shared" si="1"/>
        <v>0</v>
      </c>
      <c r="L36" s="73"/>
      <c r="M36" s="73"/>
    </row>
    <row r="37" spans="1:13" s="3" customFormat="1" ht="14.25" x14ac:dyDescent="0.2">
      <c r="A37" s="83"/>
      <c r="B37" s="91" t="s">
        <v>92</v>
      </c>
      <c r="C37" s="37" t="s">
        <v>51</v>
      </c>
      <c r="D37" s="36">
        <v>12</v>
      </c>
      <c r="E37" s="20"/>
      <c r="F37" s="20"/>
      <c r="H37" s="19">
        <v>162</v>
      </c>
      <c r="I37" s="57">
        <f t="shared" si="2"/>
        <v>1944</v>
      </c>
      <c r="J37" s="73">
        <v>1944</v>
      </c>
      <c r="K37" s="74">
        <f t="shared" si="1"/>
        <v>0</v>
      </c>
      <c r="L37" s="73"/>
      <c r="M37" s="73"/>
    </row>
    <row r="38" spans="1:13" s="3" customFormat="1" ht="14.25" x14ac:dyDescent="0.2">
      <c r="A38" s="83"/>
      <c r="B38" s="91" t="s">
        <v>93</v>
      </c>
      <c r="C38" s="37" t="s">
        <v>51</v>
      </c>
      <c r="D38" s="36">
        <v>3</v>
      </c>
      <c r="E38" s="20"/>
      <c r="F38" s="20"/>
      <c r="H38" s="19">
        <v>180</v>
      </c>
      <c r="I38" s="57">
        <f t="shared" si="2"/>
        <v>540</v>
      </c>
      <c r="J38" s="73">
        <v>540</v>
      </c>
      <c r="K38" s="74">
        <f t="shared" si="1"/>
        <v>0</v>
      </c>
      <c r="L38" s="73"/>
      <c r="M38" s="73"/>
    </row>
    <row r="39" spans="1:13" s="3" customFormat="1" ht="14.25" x14ac:dyDescent="0.2">
      <c r="A39" s="83"/>
      <c r="B39" s="90" t="s">
        <v>94</v>
      </c>
      <c r="C39" s="37" t="s">
        <v>82</v>
      </c>
      <c r="D39" s="36">
        <v>1</v>
      </c>
      <c r="E39" s="20"/>
      <c r="F39" s="20"/>
      <c r="H39" s="19">
        <v>550</v>
      </c>
      <c r="I39" s="57">
        <f t="shared" si="2"/>
        <v>550</v>
      </c>
      <c r="J39" s="73">
        <v>550</v>
      </c>
      <c r="K39" s="74">
        <f t="shared" si="1"/>
        <v>0</v>
      </c>
      <c r="L39" s="73"/>
      <c r="M39" s="73"/>
    </row>
    <row r="40" spans="1:13" s="3" customFormat="1" ht="14.25" x14ac:dyDescent="0.2">
      <c r="A40" s="83"/>
      <c r="B40" s="90" t="s">
        <v>95</v>
      </c>
      <c r="C40" s="37" t="s">
        <v>78</v>
      </c>
      <c r="D40" s="36">
        <v>3</v>
      </c>
      <c r="E40" s="20"/>
      <c r="F40" s="22"/>
      <c r="H40" s="19">
        <v>115</v>
      </c>
      <c r="I40" s="57">
        <f t="shared" si="2"/>
        <v>345</v>
      </c>
      <c r="J40" s="73">
        <v>345</v>
      </c>
      <c r="K40" s="74">
        <f t="shared" si="1"/>
        <v>0</v>
      </c>
      <c r="L40" s="73"/>
      <c r="M40" s="73"/>
    </row>
    <row r="41" spans="1:13" s="3" customFormat="1" ht="14.25" x14ac:dyDescent="0.2">
      <c r="A41" s="83"/>
      <c r="B41" s="90" t="s">
        <v>96</v>
      </c>
      <c r="C41" s="37" t="s">
        <v>51</v>
      </c>
      <c r="D41" s="36">
        <v>2</v>
      </c>
      <c r="E41" s="20"/>
      <c r="F41" s="22"/>
      <c r="H41" s="19">
        <v>29.4</v>
      </c>
      <c r="I41" s="57">
        <f t="shared" si="2"/>
        <v>58.8</v>
      </c>
      <c r="J41" s="73">
        <v>58.8</v>
      </c>
      <c r="K41" s="74">
        <f t="shared" si="1"/>
        <v>0</v>
      </c>
      <c r="L41" s="73"/>
      <c r="M41" s="73"/>
    </row>
    <row r="42" spans="1:13" s="3" customFormat="1" ht="14.25" x14ac:dyDescent="0.2">
      <c r="A42" s="83"/>
      <c r="B42" s="90" t="s">
        <v>97</v>
      </c>
      <c r="C42" s="37" t="s">
        <v>51</v>
      </c>
      <c r="D42" s="36">
        <v>2</v>
      </c>
      <c r="E42" s="20"/>
      <c r="F42" s="22"/>
      <c r="H42" s="19">
        <v>55</v>
      </c>
      <c r="I42" s="57">
        <f t="shared" si="2"/>
        <v>110</v>
      </c>
      <c r="J42" s="73">
        <v>110</v>
      </c>
      <c r="K42" s="74">
        <f t="shared" si="1"/>
        <v>0</v>
      </c>
      <c r="L42" s="73"/>
      <c r="M42" s="73"/>
    </row>
    <row r="43" spans="1:13" s="3" customFormat="1" ht="14.25" x14ac:dyDescent="0.2">
      <c r="A43" s="83"/>
      <c r="B43" s="90" t="s">
        <v>98</v>
      </c>
      <c r="C43" s="37" t="s">
        <v>51</v>
      </c>
      <c r="D43" s="36">
        <v>2</v>
      </c>
      <c r="E43" s="20"/>
      <c r="F43" s="22"/>
      <c r="H43" s="19">
        <v>55</v>
      </c>
      <c r="I43" s="57">
        <f t="shared" si="2"/>
        <v>110</v>
      </c>
      <c r="J43" s="73">
        <v>110</v>
      </c>
      <c r="K43" s="74">
        <f t="shared" si="1"/>
        <v>0</v>
      </c>
      <c r="L43" s="73"/>
      <c r="M43" s="73"/>
    </row>
    <row r="44" spans="1:13" s="3" customFormat="1" ht="14.25" x14ac:dyDescent="0.2">
      <c r="A44" s="83"/>
      <c r="B44" s="92" t="s">
        <v>99</v>
      </c>
      <c r="C44" s="37" t="s">
        <v>51</v>
      </c>
      <c r="D44" s="36">
        <v>10</v>
      </c>
      <c r="E44" s="20"/>
      <c r="F44" s="22"/>
      <c r="H44" s="19">
        <v>29.4</v>
      </c>
      <c r="I44" s="57">
        <f t="shared" si="2"/>
        <v>294</v>
      </c>
      <c r="J44" s="73">
        <v>294</v>
      </c>
      <c r="K44" s="74">
        <f t="shared" si="1"/>
        <v>0</v>
      </c>
      <c r="L44" s="73"/>
      <c r="M44" s="73"/>
    </row>
    <row r="45" spans="1:13" s="3" customFormat="1" ht="14.25" x14ac:dyDescent="0.2">
      <c r="A45" s="83"/>
      <c r="B45" s="90" t="s">
        <v>100</v>
      </c>
      <c r="C45" s="37" t="s">
        <v>51</v>
      </c>
      <c r="D45" s="36">
        <v>4</v>
      </c>
      <c r="E45" s="20"/>
      <c r="F45" s="22"/>
      <c r="H45" s="19">
        <v>38</v>
      </c>
      <c r="I45" s="57">
        <f t="shared" si="2"/>
        <v>152</v>
      </c>
      <c r="J45" s="73">
        <v>152</v>
      </c>
      <c r="K45" s="74">
        <f t="shared" si="1"/>
        <v>0</v>
      </c>
      <c r="L45" s="73"/>
      <c r="M45" s="73"/>
    </row>
    <row r="46" spans="1:13" s="3" customFormat="1" ht="14.25" x14ac:dyDescent="0.2">
      <c r="A46" s="83"/>
      <c r="B46" s="90" t="s">
        <v>101</v>
      </c>
      <c r="C46" s="37" t="s">
        <v>51</v>
      </c>
      <c r="D46" s="36">
        <v>4</v>
      </c>
      <c r="E46" s="20"/>
      <c r="F46" s="22"/>
      <c r="H46" s="19">
        <v>38</v>
      </c>
      <c r="I46" s="57">
        <f t="shared" si="2"/>
        <v>152</v>
      </c>
      <c r="J46" s="73">
        <v>152</v>
      </c>
      <c r="K46" s="74">
        <f t="shared" si="1"/>
        <v>0</v>
      </c>
      <c r="L46" s="73"/>
      <c r="M46" s="73"/>
    </row>
    <row r="47" spans="1:13" s="3" customFormat="1" ht="14.25" x14ac:dyDescent="0.2">
      <c r="A47" s="85"/>
      <c r="B47" s="93" t="s">
        <v>103</v>
      </c>
      <c r="C47" s="37" t="s">
        <v>78</v>
      </c>
      <c r="D47" s="36">
        <v>8</v>
      </c>
      <c r="E47" s="20"/>
      <c r="F47" s="22"/>
      <c r="H47" s="19">
        <v>13</v>
      </c>
      <c r="I47" s="57">
        <f t="shared" si="2"/>
        <v>104</v>
      </c>
      <c r="J47" s="73"/>
      <c r="K47" s="73">
        <v>104</v>
      </c>
      <c r="L47" s="74">
        <f>I47-K47</f>
        <v>0</v>
      </c>
      <c r="M47" s="73"/>
    </row>
    <row r="48" spans="1:13" s="3" customFormat="1" x14ac:dyDescent="0.25">
      <c r="A48" s="86"/>
      <c r="B48" s="94" t="s">
        <v>104</v>
      </c>
      <c r="C48" s="37" t="s">
        <v>78</v>
      </c>
      <c r="D48" s="36">
        <v>34</v>
      </c>
      <c r="E48" s="20"/>
      <c r="F48" s="22"/>
      <c r="H48" s="19">
        <v>23.99</v>
      </c>
      <c r="I48" s="57">
        <f t="shared" si="2"/>
        <v>815.66</v>
      </c>
      <c r="J48" s="73"/>
      <c r="K48" s="73">
        <v>815.66</v>
      </c>
      <c r="L48" s="74">
        <f t="shared" ref="L48:L63" si="3">I48-K48</f>
        <v>0</v>
      </c>
      <c r="M48" s="73"/>
    </row>
    <row r="49" spans="1:13" s="3" customFormat="1" ht="14.25" x14ac:dyDescent="0.2">
      <c r="A49" s="87"/>
      <c r="B49" s="95" t="s">
        <v>105</v>
      </c>
      <c r="C49" s="29" t="s">
        <v>78</v>
      </c>
      <c r="D49" s="17">
        <v>3</v>
      </c>
      <c r="E49" s="20"/>
      <c r="F49" s="22"/>
      <c r="H49" s="19">
        <v>87</v>
      </c>
      <c r="I49" s="57">
        <f t="shared" si="2"/>
        <v>261</v>
      </c>
      <c r="J49" s="73"/>
      <c r="K49" s="73">
        <v>261</v>
      </c>
      <c r="L49" s="74">
        <f t="shared" si="3"/>
        <v>0</v>
      </c>
      <c r="M49" s="73"/>
    </row>
    <row r="50" spans="1:13" s="3" customFormat="1" ht="14.25" x14ac:dyDescent="0.2">
      <c r="A50" s="87"/>
      <c r="B50" s="93" t="s">
        <v>106</v>
      </c>
      <c r="C50" s="29" t="s">
        <v>51</v>
      </c>
      <c r="D50" s="17">
        <v>1</v>
      </c>
      <c r="E50" s="20"/>
      <c r="F50" s="22"/>
      <c r="H50" s="19">
        <v>35</v>
      </c>
      <c r="I50" s="57">
        <f t="shared" si="2"/>
        <v>35</v>
      </c>
      <c r="J50" s="73"/>
      <c r="K50" s="73">
        <v>35</v>
      </c>
      <c r="L50" s="74">
        <f t="shared" si="3"/>
        <v>0</v>
      </c>
      <c r="M50" s="73"/>
    </row>
    <row r="51" spans="1:13" s="3" customFormat="1" ht="14.25" x14ac:dyDescent="0.2">
      <c r="A51" s="87"/>
      <c r="B51" s="93" t="s">
        <v>107</v>
      </c>
      <c r="C51" s="29" t="s">
        <v>53</v>
      </c>
      <c r="D51" s="17">
        <v>1</v>
      </c>
      <c r="E51" s="20"/>
      <c r="F51" s="22"/>
      <c r="H51" s="19">
        <v>50</v>
      </c>
      <c r="I51" s="57">
        <f t="shared" si="2"/>
        <v>50</v>
      </c>
      <c r="J51" s="73"/>
      <c r="K51" s="73">
        <v>50</v>
      </c>
      <c r="L51" s="74">
        <f t="shared" si="3"/>
        <v>0</v>
      </c>
      <c r="M51" s="73"/>
    </row>
    <row r="52" spans="1:13" s="3" customFormat="1" ht="14.25" x14ac:dyDescent="0.2">
      <c r="A52" s="87"/>
      <c r="B52" s="93" t="s">
        <v>108</v>
      </c>
      <c r="C52" s="29" t="s">
        <v>51</v>
      </c>
      <c r="D52" s="17">
        <v>1</v>
      </c>
      <c r="E52" s="20"/>
      <c r="F52" s="22"/>
      <c r="H52" s="19">
        <v>300</v>
      </c>
      <c r="I52" s="57">
        <f t="shared" si="2"/>
        <v>300</v>
      </c>
      <c r="J52" s="73"/>
      <c r="K52" s="73">
        <v>300</v>
      </c>
      <c r="L52" s="74">
        <f t="shared" si="3"/>
        <v>0</v>
      </c>
      <c r="M52" s="73"/>
    </row>
    <row r="53" spans="1:13" s="3" customFormat="1" ht="14.25" x14ac:dyDescent="0.2">
      <c r="A53" s="87"/>
      <c r="B53" s="93" t="s">
        <v>109</v>
      </c>
      <c r="C53" s="29" t="s">
        <v>51</v>
      </c>
      <c r="D53" s="17">
        <v>2</v>
      </c>
      <c r="E53" s="20"/>
      <c r="F53" s="22"/>
      <c r="H53" s="19">
        <v>169</v>
      </c>
      <c r="I53" s="57">
        <f t="shared" si="2"/>
        <v>338</v>
      </c>
      <c r="J53" s="73"/>
      <c r="K53" s="73">
        <v>338</v>
      </c>
      <c r="L53" s="74">
        <f t="shared" si="3"/>
        <v>0</v>
      </c>
      <c r="M53" s="73"/>
    </row>
    <row r="54" spans="1:13" s="3" customFormat="1" ht="14.25" x14ac:dyDescent="0.2">
      <c r="A54" s="87"/>
      <c r="B54" s="93" t="s">
        <v>110</v>
      </c>
      <c r="C54" s="29" t="s">
        <v>51</v>
      </c>
      <c r="D54" s="17">
        <v>2</v>
      </c>
      <c r="E54" s="20"/>
      <c r="F54" s="22"/>
      <c r="H54" s="19">
        <v>65</v>
      </c>
      <c r="I54" s="57">
        <f t="shared" si="2"/>
        <v>130</v>
      </c>
      <c r="J54" s="73"/>
      <c r="K54" s="73">
        <v>130</v>
      </c>
      <c r="L54" s="74">
        <f t="shared" si="3"/>
        <v>0</v>
      </c>
      <c r="M54" s="73"/>
    </row>
    <row r="55" spans="1:13" s="3" customFormat="1" ht="14.25" x14ac:dyDescent="0.2">
      <c r="A55" s="87"/>
      <c r="B55" s="93" t="s">
        <v>111</v>
      </c>
      <c r="C55" s="29" t="s">
        <v>53</v>
      </c>
      <c r="D55" s="17">
        <v>2</v>
      </c>
      <c r="E55" s="20"/>
      <c r="F55" s="22"/>
      <c r="H55" s="19">
        <v>900</v>
      </c>
      <c r="I55" s="57">
        <f t="shared" si="2"/>
        <v>1800</v>
      </c>
      <c r="J55" s="73"/>
      <c r="K55" s="73">
        <v>1800</v>
      </c>
      <c r="L55" s="74">
        <f t="shared" si="3"/>
        <v>0</v>
      </c>
      <c r="M55" s="73"/>
    </row>
    <row r="56" spans="1:13" s="3" customFormat="1" ht="14.25" x14ac:dyDescent="0.2">
      <c r="A56" s="87"/>
      <c r="B56" s="93" t="s">
        <v>112</v>
      </c>
      <c r="C56" s="29" t="s">
        <v>51</v>
      </c>
      <c r="D56" s="17">
        <v>2</v>
      </c>
      <c r="E56" s="20"/>
      <c r="F56" s="22"/>
      <c r="H56" s="19">
        <v>86.99</v>
      </c>
      <c r="I56" s="57">
        <f t="shared" si="2"/>
        <v>173.98</v>
      </c>
      <c r="J56" s="73"/>
      <c r="K56" s="73">
        <v>173.98</v>
      </c>
      <c r="L56" s="74">
        <f t="shared" si="3"/>
        <v>0</v>
      </c>
      <c r="M56" s="73"/>
    </row>
    <row r="57" spans="1:13" s="3" customFormat="1" ht="14.25" x14ac:dyDescent="0.2">
      <c r="A57" s="87"/>
      <c r="B57" s="93" t="s">
        <v>113</v>
      </c>
      <c r="C57" s="29" t="s">
        <v>84</v>
      </c>
      <c r="D57" s="17">
        <v>8</v>
      </c>
      <c r="E57" s="20"/>
      <c r="F57" s="22"/>
      <c r="H57" s="19">
        <v>135</v>
      </c>
      <c r="I57" s="57">
        <f t="shared" si="2"/>
        <v>1080</v>
      </c>
      <c r="J57" s="73"/>
      <c r="K57" s="73">
        <v>1080</v>
      </c>
      <c r="L57" s="74">
        <f t="shared" si="3"/>
        <v>0</v>
      </c>
      <c r="M57" s="73"/>
    </row>
    <row r="58" spans="1:13" s="3" customFormat="1" ht="14.25" x14ac:dyDescent="0.2">
      <c r="A58" s="87"/>
      <c r="B58" s="93" t="s">
        <v>114</v>
      </c>
      <c r="C58" s="30" t="s">
        <v>53</v>
      </c>
      <c r="D58" s="17">
        <v>2</v>
      </c>
      <c r="E58" s="24"/>
      <c r="F58" s="25"/>
      <c r="H58" s="19">
        <v>468</v>
      </c>
      <c r="I58" s="57">
        <f t="shared" si="2"/>
        <v>936</v>
      </c>
      <c r="J58" s="73"/>
      <c r="K58" s="73">
        <v>936</v>
      </c>
      <c r="L58" s="74">
        <f t="shared" si="3"/>
        <v>0</v>
      </c>
      <c r="M58" s="73"/>
    </row>
    <row r="59" spans="1:13" s="3" customFormat="1" ht="14.25" x14ac:dyDescent="0.2">
      <c r="A59" s="87"/>
      <c r="B59" s="93" t="s">
        <v>115</v>
      </c>
      <c r="C59" s="30" t="s">
        <v>53</v>
      </c>
      <c r="D59" s="17">
        <v>2</v>
      </c>
      <c r="E59" s="24"/>
      <c r="F59" s="25"/>
      <c r="H59" s="19">
        <v>468</v>
      </c>
      <c r="I59" s="57">
        <f t="shared" si="2"/>
        <v>936</v>
      </c>
      <c r="J59" s="73"/>
      <c r="K59" s="73">
        <v>936</v>
      </c>
      <c r="L59" s="74">
        <f t="shared" si="3"/>
        <v>0</v>
      </c>
      <c r="M59" s="73"/>
    </row>
    <row r="60" spans="1:13" s="3" customFormat="1" ht="14.25" x14ac:dyDescent="0.2">
      <c r="A60" s="87"/>
      <c r="B60" s="93" t="s">
        <v>116</v>
      </c>
      <c r="C60" s="30" t="s">
        <v>51</v>
      </c>
      <c r="D60" s="17">
        <v>1</v>
      </c>
      <c r="E60" s="24"/>
      <c r="F60" s="25"/>
      <c r="H60" s="19">
        <v>974</v>
      </c>
      <c r="I60" s="57">
        <f t="shared" si="2"/>
        <v>974</v>
      </c>
      <c r="J60" s="73"/>
      <c r="K60" s="73">
        <v>974</v>
      </c>
      <c r="L60" s="74">
        <f t="shared" si="3"/>
        <v>0</v>
      </c>
      <c r="M60" s="73"/>
    </row>
    <row r="61" spans="1:13" s="3" customFormat="1" ht="14.25" x14ac:dyDescent="0.2">
      <c r="A61" s="87"/>
      <c r="B61" s="93"/>
      <c r="C61" s="30"/>
      <c r="D61" s="17"/>
      <c r="E61" s="24"/>
      <c r="F61" s="25"/>
      <c r="H61" s="19"/>
      <c r="I61" s="57">
        <f t="shared" si="2"/>
        <v>0</v>
      </c>
      <c r="J61" s="73"/>
      <c r="K61" s="73"/>
      <c r="L61" s="74">
        <f t="shared" si="3"/>
        <v>0</v>
      </c>
      <c r="M61" s="73"/>
    </row>
    <row r="62" spans="1:13" s="3" customFormat="1" ht="14.25" x14ac:dyDescent="0.2">
      <c r="A62" s="84" t="s">
        <v>119</v>
      </c>
      <c r="B62" s="93" t="s">
        <v>117</v>
      </c>
      <c r="C62" s="30" t="s">
        <v>53</v>
      </c>
      <c r="D62" s="17">
        <v>1</v>
      </c>
      <c r="E62" s="24"/>
      <c r="F62" s="25"/>
      <c r="H62" s="19">
        <v>15000</v>
      </c>
      <c r="I62" s="57">
        <f t="shared" si="2"/>
        <v>15000</v>
      </c>
      <c r="J62" s="73"/>
      <c r="K62" s="73">
        <v>15000</v>
      </c>
      <c r="L62" s="74">
        <f t="shared" si="3"/>
        <v>0</v>
      </c>
      <c r="M62" s="73"/>
    </row>
    <row r="63" spans="1:13" s="3" customFormat="1" ht="14.25" x14ac:dyDescent="0.2">
      <c r="A63" s="87"/>
      <c r="B63" s="93" t="s">
        <v>118</v>
      </c>
      <c r="C63" s="30" t="s">
        <v>51</v>
      </c>
      <c r="D63" s="17">
        <v>3</v>
      </c>
      <c r="E63" s="24"/>
      <c r="F63" s="25"/>
      <c r="H63" s="19">
        <v>800</v>
      </c>
      <c r="I63" s="57">
        <f t="shared" si="2"/>
        <v>2400</v>
      </c>
      <c r="J63" s="73"/>
      <c r="K63" s="73">
        <v>2400</v>
      </c>
      <c r="L63" s="74">
        <f t="shared" si="3"/>
        <v>0</v>
      </c>
      <c r="M63" s="73"/>
    </row>
    <row r="64" spans="1:13" s="3" customFormat="1" ht="14.25" x14ac:dyDescent="0.2">
      <c r="A64" s="87"/>
      <c r="B64" s="96" t="s">
        <v>124</v>
      </c>
      <c r="C64" s="30"/>
      <c r="D64" s="17"/>
      <c r="E64" s="24"/>
      <c r="F64" s="25"/>
      <c r="H64" s="19"/>
      <c r="I64" s="57"/>
      <c r="J64" s="73"/>
      <c r="K64" s="73"/>
      <c r="L64" s="73"/>
      <c r="M64" s="73"/>
    </row>
    <row r="65" spans="1:11" s="3" customFormat="1" ht="15.75" x14ac:dyDescent="0.25">
      <c r="A65" s="87"/>
      <c r="B65" s="97" t="s">
        <v>26</v>
      </c>
      <c r="C65" s="30"/>
      <c r="D65" s="17"/>
      <c r="E65" s="24"/>
      <c r="F65" s="25"/>
      <c r="H65" s="19"/>
      <c r="I65" s="57">
        <f t="shared" ref="I65" si="4">C65*H65</f>
        <v>0</v>
      </c>
    </row>
    <row r="66" spans="1:11" s="3" customFormat="1" ht="16.5" thickBot="1" x14ac:dyDescent="0.3">
      <c r="A66" s="88"/>
      <c r="B66" s="98"/>
      <c r="C66" s="26"/>
      <c r="D66" s="26"/>
      <c r="E66" s="26"/>
      <c r="F66" s="26"/>
      <c r="H66" s="27" t="s">
        <v>41</v>
      </c>
      <c r="I66" s="60">
        <f>SUM(I34:I64)</f>
        <v>31496.44</v>
      </c>
    </row>
    <row r="67" spans="1:11" s="3" customFormat="1" ht="12.75" x14ac:dyDescent="0.2">
      <c r="A67" s="3" t="s">
        <v>128</v>
      </c>
      <c r="I67" s="57"/>
    </row>
    <row r="68" spans="1:11" s="3" customFormat="1" ht="12.75" x14ac:dyDescent="0.2">
      <c r="I68" s="57"/>
      <c r="K68" s="72">
        <f>I66+'22-08-084'!I61</f>
        <v>66356.69</v>
      </c>
    </row>
    <row r="69" spans="1:11" s="3" customFormat="1" ht="12.75" x14ac:dyDescent="0.2">
      <c r="I69" s="57"/>
    </row>
    <row r="70" spans="1:11" s="3" customFormat="1" ht="12.75" x14ac:dyDescent="0.2">
      <c r="A70" s="3" t="s">
        <v>32</v>
      </c>
      <c r="I70" s="57"/>
    </row>
    <row r="71" spans="1:11" s="3" customFormat="1" ht="12.75" x14ac:dyDescent="0.2">
      <c r="C71" s="4"/>
      <c r="D71" s="4"/>
      <c r="E71" s="4"/>
      <c r="F71" s="4"/>
      <c r="I71" s="57"/>
    </row>
    <row r="72" spans="1:11" s="3" customFormat="1" ht="12.75" x14ac:dyDescent="0.2">
      <c r="A72" s="32" t="s">
        <v>52</v>
      </c>
      <c r="C72" s="103" t="s">
        <v>6</v>
      </c>
      <c r="D72" s="103"/>
      <c r="E72" s="103"/>
      <c r="F72" s="103"/>
      <c r="I72" s="57"/>
    </row>
    <row r="73" spans="1:11" s="3" customFormat="1" ht="12.75" x14ac:dyDescent="0.2">
      <c r="I73" s="57"/>
    </row>
    <row r="74" spans="1:11" s="3" customFormat="1" ht="12.75" x14ac:dyDescent="0.2">
      <c r="A74" s="3" t="s">
        <v>27</v>
      </c>
      <c r="C74" s="4"/>
      <c r="D74" s="4"/>
      <c r="E74" s="4"/>
      <c r="F74" s="4"/>
      <c r="I74" s="57"/>
    </row>
    <row r="75" spans="1:11" s="3" customFormat="1" ht="12.75" x14ac:dyDescent="0.2">
      <c r="A75" s="3" t="s">
        <v>29</v>
      </c>
      <c r="C75" s="106" t="s">
        <v>28</v>
      </c>
      <c r="D75" s="106"/>
      <c r="E75" s="106"/>
      <c r="F75" s="106"/>
      <c r="I75" s="57"/>
    </row>
    <row r="76" spans="1:11" s="3" customFormat="1" ht="12.75" x14ac:dyDescent="0.2">
      <c r="I76" s="57"/>
    </row>
    <row r="77" spans="1:11" s="3" customFormat="1" ht="12.75" x14ac:dyDescent="0.2">
      <c r="C77" s="99"/>
      <c r="D77" s="99"/>
      <c r="E77" s="99"/>
      <c r="F77" s="99"/>
      <c r="I77" s="57"/>
    </row>
    <row r="78" spans="1:11" s="3" customFormat="1" ht="12.75" x14ac:dyDescent="0.2">
      <c r="C78" s="100" t="s">
        <v>31</v>
      </c>
      <c r="D78" s="100"/>
      <c r="E78" s="100"/>
      <c r="F78" s="100"/>
      <c r="I78" s="57"/>
    </row>
    <row r="79" spans="1:11" s="3" customFormat="1" ht="12.75" x14ac:dyDescent="0.2">
      <c r="I79" s="57"/>
    </row>
    <row r="80" spans="1:11" s="3" customFormat="1" ht="12.75" x14ac:dyDescent="0.2">
      <c r="B80" s="67" t="s">
        <v>120</v>
      </c>
      <c r="C80" s="5" t="s">
        <v>30</v>
      </c>
      <c r="D80" s="4"/>
      <c r="E80" s="4"/>
      <c r="I80" s="57"/>
    </row>
    <row r="81" spans="9:9" s="2" customFormat="1" ht="15.75" x14ac:dyDescent="0.25">
      <c r="I81" s="55"/>
    </row>
    <row r="82" spans="9:9" s="2" customFormat="1" ht="15.75" x14ac:dyDescent="0.25">
      <c r="I82" s="55"/>
    </row>
    <row r="83" spans="9:9" s="2" customFormat="1" ht="15.75" x14ac:dyDescent="0.25">
      <c r="I83" s="55"/>
    </row>
    <row r="84" spans="9:9" s="2" customFormat="1" ht="15.75" x14ac:dyDescent="0.25">
      <c r="I84" s="55"/>
    </row>
    <row r="85" spans="9:9" s="2" customFormat="1" ht="15.75" x14ac:dyDescent="0.25">
      <c r="I85" s="55"/>
    </row>
    <row r="86" spans="9:9" s="2" customFormat="1" ht="15.75" x14ac:dyDescent="0.25">
      <c r="I86" s="55"/>
    </row>
    <row r="87" spans="9:9" s="2" customFormat="1" ht="15.75" x14ac:dyDescent="0.25">
      <c r="I87" s="55"/>
    </row>
    <row r="88" spans="9:9" s="2" customFormat="1" ht="15.75" x14ac:dyDescent="0.25">
      <c r="I88" s="55"/>
    </row>
    <row r="89" spans="9:9" s="2" customFormat="1" ht="15.75" x14ac:dyDescent="0.25">
      <c r="I89" s="55"/>
    </row>
    <row r="90" spans="9:9" s="2" customFormat="1" ht="15.75" x14ac:dyDescent="0.25">
      <c r="I90" s="55"/>
    </row>
    <row r="91" spans="9:9" s="2" customFormat="1" ht="15.75" x14ac:dyDescent="0.25">
      <c r="I91" s="55"/>
    </row>
    <row r="92" spans="9:9" s="2" customFormat="1" ht="15.75" x14ac:dyDescent="0.25">
      <c r="I92" s="55"/>
    </row>
    <row r="93" spans="9:9" s="2" customFormat="1" ht="15.75" x14ac:dyDescent="0.25">
      <c r="I93" s="55"/>
    </row>
    <row r="94" spans="9:9" s="2" customFormat="1" ht="15.75" x14ac:dyDescent="0.25">
      <c r="I94" s="55"/>
    </row>
    <row r="95" spans="9:9" s="2" customFormat="1" ht="15.75" x14ac:dyDescent="0.25">
      <c r="I95" s="55"/>
    </row>
    <row r="96" spans="9:9" s="2" customFormat="1" ht="15.75" x14ac:dyDescent="0.25">
      <c r="I96" s="55"/>
    </row>
    <row r="97" spans="7:9" s="2" customFormat="1" ht="15.75" x14ac:dyDescent="0.25">
      <c r="I97" s="55"/>
    </row>
    <row r="98" spans="7:9" s="2" customFormat="1" ht="15.75" x14ac:dyDescent="0.25">
      <c r="I98" s="55"/>
    </row>
    <row r="99" spans="7:9" s="2" customFormat="1" ht="15.75" x14ac:dyDescent="0.25">
      <c r="I99" s="55"/>
    </row>
    <row r="100" spans="7:9" s="2" customFormat="1" ht="15.75" x14ac:dyDescent="0.25">
      <c r="I100" s="55"/>
    </row>
    <row r="101" spans="7:9" ht="15.75" x14ac:dyDescent="0.25">
      <c r="G101" s="2"/>
    </row>
  </sheetData>
  <mergeCells count="21">
    <mergeCell ref="C17:E17"/>
    <mergeCell ref="A1:F1"/>
    <mergeCell ref="A2:F2"/>
    <mergeCell ref="A3:F3"/>
    <mergeCell ref="A4:F4"/>
    <mergeCell ref="A5:F5"/>
    <mergeCell ref="A7:F7"/>
    <mergeCell ref="E9:F9"/>
    <mergeCell ref="E10:F10"/>
    <mergeCell ref="E11:F11"/>
    <mergeCell ref="E12:F12"/>
    <mergeCell ref="C16:E16"/>
    <mergeCell ref="C75:F75"/>
    <mergeCell ref="C77:F77"/>
    <mergeCell ref="C78:F78"/>
    <mergeCell ref="K21:M21"/>
    <mergeCell ref="K22:M22"/>
    <mergeCell ref="K24:M24"/>
    <mergeCell ref="K25:M25"/>
    <mergeCell ref="A31:F31"/>
    <mergeCell ref="C72:F72"/>
  </mergeCells>
  <printOptions horizontalCentered="1" verticalCentered="1"/>
  <pageMargins left="0.25" right="0.15" top="0.75" bottom="0.5" header="0" footer="0"/>
  <pageSetup paperSize="9" scale="71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22-08-084</vt:lpstr>
      <vt:lpstr>22-08-084 p2</vt:lpstr>
      <vt:lpstr>'22-08-084'!Print_Area</vt:lpstr>
      <vt:lpstr>'22-08-084 p2'!Print_Area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 II- M&amp;E</dc:creator>
  <cp:lastModifiedBy>DH-PC</cp:lastModifiedBy>
  <cp:lastPrinted>2022-08-19T12:10:01Z</cp:lastPrinted>
  <dcterms:created xsi:type="dcterms:W3CDTF">2019-11-11T09:18:48Z</dcterms:created>
  <dcterms:modified xsi:type="dcterms:W3CDTF">2022-08-19T12:10:16Z</dcterms:modified>
</cp:coreProperties>
</file>